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5518B2D-B119-4652-A91C-510DDF3D14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Спортивная номинация" sheetId="1" r:id="rId1"/>
    <sheet name="Тренажерная номинация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F5" i="1"/>
  <c r="K5" i="1"/>
  <c r="K6" i="1"/>
  <c r="K7" i="1"/>
  <c r="K8" i="1"/>
  <c r="J5" i="1"/>
  <c r="J6" i="1"/>
  <c r="J7" i="1"/>
  <c r="J8" i="1"/>
  <c r="J9" i="1"/>
  <c r="J10" i="1"/>
  <c r="J11" i="1"/>
  <c r="J4" i="1"/>
  <c r="N4" i="1"/>
  <c r="N5" i="1"/>
  <c r="Q4" i="1"/>
  <c r="R4" i="1" s="1"/>
  <c r="Q5" i="1"/>
  <c r="R5" i="1"/>
  <c r="T4" i="1"/>
  <c r="U4" i="1" s="1"/>
  <c r="T5" i="1"/>
  <c r="X4" i="1"/>
  <c r="X5" i="1"/>
  <c r="AB4" i="1"/>
  <c r="AB5" i="1"/>
  <c r="AE4" i="1"/>
  <c r="AE5" i="1"/>
  <c r="AH4" i="1"/>
  <c r="AH5" i="1"/>
  <c r="AH6" i="1"/>
  <c r="AM4" i="1"/>
  <c r="AM5" i="1"/>
  <c r="AL4" i="1"/>
  <c r="AL5" i="1"/>
  <c r="AO4" i="1"/>
  <c r="AO5" i="1"/>
  <c r="AT5" i="1"/>
  <c r="AS4" i="1"/>
  <c r="AS5" i="1"/>
  <c r="AV4" i="1"/>
  <c r="AV5" i="1"/>
  <c r="AV6" i="1"/>
  <c r="AW5" i="1"/>
  <c r="AW6" i="1"/>
  <c r="AW7" i="1"/>
  <c r="AW8" i="1"/>
  <c r="AW9" i="1"/>
  <c r="AZ4" i="1"/>
  <c r="BA8" i="1" s="1"/>
  <c r="AZ5" i="1"/>
  <c r="BA5" i="1"/>
  <c r="BA6" i="1"/>
  <c r="BA7" i="1"/>
  <c r="BA9" i="1"/>
  <c r="BA10" i="1"/>
  <c r="BA11" i="1"/>
  <c r="BA12" i="1"/>
  <c r="BA13" i="1"/>
  <c r="BA14" i="1"/>
  <c r="BA15" i="1"/>
  <c r="BA16" i="1"/>
  <c r="BA17" i="1"/>
  <c r="BC4" i="1"/>
  <c r="BD8" i="1" s="1"/>
  <c r="BC5" i="1"/>
  <c r="BF4" i="1"/>
  <c r="BF5" i="1"/>
  <c r="BF6" i="1"/>
  <c r="BF7" i="1"/>
  <c r="BG8" i="1" s="1"/>
  <c r="BF8" i="1"/>
  <c r="BD5" i="1"/>
  <c r="BD6" i="1"/>
  <c r="BD7" i="1"/>
  <c r="BD9" i="1"/>
  <c r="BD10" i="1"/>
  <c r="BD11" i="1"/>
  <c r="BD12" i="1"/>
  <c r="BD13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P5" i="1"/>
  <c r="BP6" i="1"/>
  <c r="BP7" i="1"/>
  <c r="BP8" i="1"/>
  <c r="BP9" i="1"/>
  <c r="BP10" i="1"/>
  <c r="BP11" i="1"/>
  <c r="BM5" i="1"/>
  <c r="BM6" i="1"/>
  <c r="BM7" i="1"/>
  <c r="BM8" i="1"/>
  <c r="BM9" i="1"/>
  <c r="BM10" i="1"/>
  <c r="BM11" i="1"/>
  <c r="BM12" i="1"/>
  <c r="BM13" i="1"/>
  <c r="BM14" i="1"/>
  <c r="BM15" i="1"/>
  <c r="BM16" i="1"/>
  <c r="BM17" i="1"/>
  <c r="BT5" i="1"/>
  <c r="BT6" i="1"/>
  <c r="BT7" i="1"/>
  <c r="BT8" i="1"/>
  <c r="BT9" i="1"/>
  <c r="BT10" i="1"/>
  <c r="BT11" i="1"/>
  <c r="BT12" i="1"/>
  <c r="BT13" i="1"/>
  <c r="BT14" i="1"/>
  <c r="BT15" i="1"/>
  <c r="BT16" i="1"/>
  <c r="BT17" i="1"/>
  <c r="BS5" i="1"/>
  <c r="BS6" i="1"/>
  <c r="BS7" i="1"/>
  <c r="BS8" i="1"/>
  <c r="BS9" i="1"/>
  <c r="BS10" i="1"/>
  <c r="BS11" i="1"/>
  <c r="BS12" i="1"/>
  <c r="BS13" i="1"/>
  <c r="BS14" i="1"/>
  <c r="BS15" i="1"/>
  <c r="BS16" i="1"/>
  <c r="BS17" i="1"/>
  <c r="BO4" i="1"/>
  <c r="BO5" i="1"/>
  <c r="BL4" i="1"/>
  <c r="BL5" i="1"/>
  <c r="BI5" i="1"/>
  <c r="BI6" i="1"/>
  <c r="BI7" i="1"/>
  <c r="BS4" i="1"/>
  <c r="BO17" i="1"/>
  <c r="BO16" i="1"/>
  <c r="BO15" i="1"/>
  <c r="BO14" i="1"/>
  <c r="BO13" i="1"/>
  <c r="BO12" i="1"/>
  <c r="BO11" i="1"/>
  <c r="BO10" i="1"/>
  <c r="BO9" i="1"/>
  <c r="BO8" i="1"/>
  <c r="BO7" i="1"/>
  <c r="BO6" i="1"/>
  <c r="BL17" i="1"/>
  <c r="BL16" i="1"/>
  <c r="BL15" i="1"/>
  <c r="BL14" i="1"/>
  <c r="BL13" i="1"/>
  <c r="BL12" i="1"/>
  <c r="BL11" i="1"/>
  <c r="BL10" i="1"/>
  <c r="BL9" i="1"/>
  <c r="BL8" i="1"/>
  <c r="BL7" i="1"/>
  <c r="BL6" i="1"/>
  <c r="BI17" i="1"/>
  <c r="BI16" i="1"/>
  <c r="BI15" i="1"/>
  <c r="BI14" i="1"/>
  <c r="BI13" i="1"/>
  <c r="BI12" i="1"/>
  <c r="BI11" i="1"/>
  <c r="BI10" i="1"/>
  <c r="BI9" i="1"/>
  <c r="BI8" i="1"/>
  <c r="BI4" i="1"/>
  <c r="BF17" i="1"/>
  <c r="BF16" i="1"/>
  <c r="BF15" i="1"/>
  <c r="BF14" i="1"/>
  <c r="BF13" i="1"/>
  <c r="BF12" i="1"/>
  <c r="BF11" i="1"/>
  <c r="BF10" i="1"/>
  <c r="BF9" i="1"/>
  <c r="BC17" i="1"/>
  <c r="BC16" i="1"/>
  <c r="BC15" i="1"/>
  <c r="BC14" i="1"/>
  <c r="BC13" i="1"/>
  <c r="BC12" i="1"/>
  <c r="BC11" i="1"/>
  <c r="BC10" i="1"/>
  <c r="BC9" i="1"/>
  <c r="BC8" i="1"/>
  <c r="BC7" i="1"/>
  <c r="BC6" i="1"/>
  <c r="AZ17" i="1"/>
  <c r="AZ16" i="1"/>
  <c r="AZ15" i="1"/>
  <c r="AZ14" i="1"/>
  <c r="AZ13" i="1"/>
  <c r="AZ12" i="1"/>
  <c r="AZ11" i="1"/>
  <c r="AZ10" i="1"/>
  <c r="AZ9" i="1"/>
  <c r="AZ8" i="1"/>
  <c r="AZ7" i="1"/>
  <c r="AZ6" i="1"/>
  <c r="AV17" i="1"/>
  <c r="AV16" i="1"/>
  <c r="AV15" i="1"/>
  <c r="AV14" i="1"/>
  <c r="AV13" i="1"/>
  <c r="AV12" i="1"/>
  <c r="AV11" i="1"/>
  <c r="AV10" i="1"/>
  <c r="AV9" i="1"/>
  <c r="AV8" i="1"/>
  <c r="AV7" i="1"/>
  <c r="AS17" i="1"/>
  <c r="AS16" i="1"/>
  <c r="AS15" i="1"/>
  <c r="AS14" i="1"/>
  <c r="AS13" i="1"/>
  <c r="AS12" i="1"/>
  <c r="AS11" i="1"/>
  <c r="AS10" i="1"/>
  <c r="AS9" i="1"/>
  <c r="AS8" i="1"/>
  <c r="AS7" i="1"/>
  <c r="AS6" i="1"/>
  <c r="AO17" i="1"/>
  <c r="AO16" i="1"/>
  <c r="AO15" i="1"/>
  <c r="AO14" i="1"/>
  <c r="AO13" i="1"/>
  <c r="AO12" i="1"/>
  <c r="AO11" i="1"/>
  <c r="AO10" i="1"/>
  <c r="AO9" i="1"/>
  <c r="AO8" i="1"/>
  <c r="AO7" i="1"/>
  <c r="AO6" i="1"/>
  <c r="AL17" i="1"/>
  <c r="AL16" i="1"/>
  <c r="AL15" i="1"/>
  <c r="AL14" i="1"/>
  <c r="AL13" i="1"/>
  <c r="AL12" i="1"/>
  <c r="AL11" i="1"/>
  <c r="AL10" i="1"/>
  <c r="AL9" i="1"/>
  <c r="AL8" i="1"/>
  <c r="AL7" i="1"/>
  <c r="AL6" i="1"/>
  <c r="AH17" i="1"/>
  <c r="AH16" i="1"/>
  <c r="AH15" i="1"/>
  <c r="AH14" i="1"/>
  <c r="AH13" i="1"/>
  <c r="AH12" i="1"/>
  <c r="AH11" i="1"/>
  <c r="AH10" i="1"/>
  <c r="AH9" i="1"/>
  <c r="AH8" i="1"/>
  <c r="AH7" i="1"/>
  <c r="AE17" i="1"/>
  <c r="AE16" i="1"/>
  <c r="AE15" i="1"/>
  <c r="AE14" i="1"/>
  <c r="AE13" i="1"/>
  <c r="AE12" i="1"/>
  <c r="AE11" i="1"/>
  <c r="AE10" i="1"/>
  <c r="AE9" i="1"/>
  <c r="AE8" i="1"/>
  <c r="AE7" i="1"/>
  <c r="AE6" i="1"/>
  <c r="AB17" i="1"/>
  <c r="AB16" i="1"/>
  <c r="AB15" i="1"/>
  <c r="AB14" i="1"/>
  <c r="AB13" i="1"/>
  <c r="AB12" i="1"/>
  <c r="AB11" i="1"/>
  <c r="AB10" i="1"/>
  <c r="AB9" i="1"/>
  <c r="AB8" i="1"/>
  <c r="AB7" i="1"/>
  <c r="AB6" i="1"/>
  <c r="X17" i="1"/>
  <c r="X16" i="1"/>
  <c r="X15" i="1"/>
  <c r="X14" i="1"/>
  <c r="X13" i="1"/>
  <c r="X12" i="1"/>
  <c r="X11" i="1"/>
  <c r="X10" i="1"/>
  <c r="X9" i="1"/>
  <c r="X8" i="1"/>
  <c r="X7" i="1"/>
  <c r="X6" i="1"/>
  <c r="T17" i="1"/>
  <c r="T16" i="1"/>
  <c r="T15" i="1"/>
  <c r="T14" i="1"/>
  <c r="T13" i="1"/>
  <c r="T12" i="1"/>
  <c r="T11" i="1"/>
  <c r="T10" i="1"/>
  <c r="T9" i="1"/>
  <c r="T8" i="1"/>
  <c r="T7" i="1"/>
  <c r="T6" i="1"/>
  <c r="Q17" i="1"/>
  <c r="Q16" i="1"/>
  <c r="Q15" i="1"/>
  <c r="Q14" i="1"/>
  <c r="Q13" i="1"/>
  <c r="Q12" i="1"/>
  <c r="Q11" i="1"/>
  <c r="Q10" i="1"/>
  <c r="Q9" i="1"/>
  <c r="Q8" i="1"/>
  <c r="Q7" i="1"/>
  <c r="Q6" i="1"/>
  <c r="N17" i="1"/>
  <c r="N16" i="1"/>
  <c r="N15" i="1"/>
  <c r="N14" i="1"/>
  <c r="N13" i="1"/>
  <c r="N12" i="1"/>
  <c r="N11" i="1"/>
  <c r="N10" i="1"/>
  <c r="N9" i="1"/>
  <c r="N8" i="1"/>
  <c r="N7" i="1"/>
  <c r="N6" i="1"/>
  <c r="J17" i="1"/>
  <c r="J16" i="1"/>
  <c r="J15" i="1"/>
  <c r="J14" i="1"/>
  <c r="J13" i="1"/>
  <c r="J12" i="1"/>
  <c r="F6" i="1"/>
  <c r="F7" i="1"/>
  <c r="F8" i="1"/>
  <c r="F9" i="1"/>
  <c r="F10" i="1"/>
  <c r="F11" i="1"/>
  <c r="F12" i="1"/>
  <c r="F13" i="1"/>
  <c r="F14" i="1"/>
  <c r="F15" i="1"/>
  <c r="F16" i="1"/>
  <c r="F17" i="1"/>
  <c r="F4" i="1"/>
  <c r="BN19" i="2"/>
  <c r="BK19" i="2"/>
  <c r="BH19" i="2"/>
  <c r="BE19" i="2"/>
  <c r="BB19" i="2"/>
  <c r="AU19" i="2"/>
  <c r="AN19" i="2"/>
  <c r="AG19" i="2"/>
  <c r="AD19" i="2"/>
  <c r="S19" i="2"/>
  <c r="P19" i="2"/>
  <c r="Q17" i="2" s="1"/>
  <c r="E19" i="2"/>
  <c r="BO17" i="2"/>
  <c r="BI17" i="2"/>
  <c r="BF17" i="2"/>
  <c r="BC17" i="2"/>
  <c r="AV17" i="2"/>
  <c r="AR17" i="2"/>
  <c r="AO17" i="2"/>
  <c r="AK17" i="2"/>
  <c r="AE17" i="2"/>
  <c r="T17" i="2"/>
  <c r="D17" i="2"/>
  <c r="BR16" i="2"/>
  <c r="BS16" i="2" s="1"/>
  <c r="BO16" i="2"/>
  <c r="BL16" i="2"/>
  <c r="BI16" i="2"/>
  <c r="BF16" i="2"/>
  <c r="BC16" i="2"/>
  <c r="AY16" i="2"/>
  <c r="AO16" i="2"/>
  <c r="AK16" i="2"/>
  <c r="AE16" i="2"/>
  <c r="W16" i="2"/>
  <c r="T16" i="2"/>
  <c r="Q16" i="2"/>
  <c r="M16" i="2"/>
  <c r="I16" i="2"/>
  <c r="D16" i="2"/>
  <c r="AR16" i="2" s="1"/>
  <c r="BR15" i="2"/>
  <c r="BO15" i="2"/>
  <c r="BL15" i="2"/>
  <c r="BI15" i="2"/>
  <c r="BF15" i="2"/>
  <c r="BC15" i="2"/>
  <c r="AY15" i="2"/>
  <c r="AO15" i="2"/>
  <c r="AH15" i="2"/>
  <c r="AE15" i="2"/>
  <c r="W15" i="2"/>
  <c r="Q15" i="2"/>
  <c r="M15" i="2"/>
  <c r="D15" i="2"/>
  <c r="AR15" i="2" s="1"/>
  <c r="BO14" i="2"/>
  <c r="BI14" i="2"/>
  <c r="BF14" i="2"/>
  <c r="BC14" i="2"/>
  <c r="AV14" i="2"/>
  <c r="AO14" i="2"/>
  <c r="AH14" i="2"/>
  <c r="AE14" i="2"/>
  <c r="T14" i="2"/>
  <c r="Q14" i="2"/>
  <c r="D14" i="2"/>
  <c r="BR13" i="2"/>
  <c r="BO13" i="2"/>
  <c r="BL13" i="2"/>
  <c r="BI13" i="2"/>
  <c r="BF13" i="2"/>
  <c r="BC13" i="2"/>
  <c r="AV13" i="2"/>
  <c r="AO13" i="2"/>
  <c r="AE13" i="2"/>
  <c r="T13" i="2"/>
  <c r="Q13" i="2"/>
  <c r="D13" i="2"/>
  <c r="BR12" i="2"/>
  <c r="BO12" i="2"/>
  <c r="BL12" i="2"/>
  <c r="BI12" i="2"/>
  <c r="BF12" i="2"/>
  <c r="BC12" i="2"/>
  <c r="AY12" i="2"/>
  <c r="AV12" i="2"/>
  <c r="AO12" i="2"/>
  <c r="AK12" i="2"/>
  <c r="AH12" i="2"/>
  <c r="AE12" i="2"/>
  <c r="W12" i="2"/>
  <c r="T12" i="2"/>
  <c r="Q12" i="2"/>
  <c r="M12" i="2"/>
  <c r="I12" i="2"/>
  <c r="F12" i="2"/>
  <c r="D12" i="2"/>
  <c r="AR12" i="2" s="1"/>
  <c r="BO11" i="2"/>
  <c r="BL11" i="2"/>
  <c r="BI11" i="2"/>
  <c r="BF11" i="2"/>
  <c r="BC11" i="2"/>
  <c r="AO11" i="2"/>
  <c r="AH11" i="2"/>
  <c r="AE11" i="2"/>
  <c r="Q11" i="2"/>
  <c r="M11" i="2"/>
  <c r="F11" i="2"/>
  <c r="D11" i="2"/>
  <c r="AY11" i="2" s="1"/>
  <c r="AZ11" i="2" s="1"/>
  <c r="BS10" i="2"/>
  <c r="BO10" i="2"/>
  <c r="BL10" i="2"/>
  <c r="BI10" i="2"/>
  <c r="BF10" i="2"/>
  <c r="BC10" i="2"/>
  <c r="AY10" i="2"/>
  <c r="AV10" i="2"/>
  <c r="AR10" i="2"/>
  <c r="AO10" i="2"/>
  <c r="AH10" i="2"/>
  <c r="AE10" i="2"/>
  <c r="W10" i="2"/>
  <c r="T10" i="2"/>
  <c r="Q10" i="2"/>
  <c r="F10" i="2"/>
  <c r="D10" i="2"/>
  <c r="BR10" i="2" s="1"/>
  <c r="BO9" i="2"/>
  <c r="BL9" i="2"/>
  <c r="BI9" i="2"/>
  <c r="BF9" i="2"/>
  <c r="BC9" i="2"/>
  <c r="AV9" i="2"/>
  <c r="AO9" i="2"/>
  <c r="AH9" i="2"/>
  <c r="AE9" i="2"/>
  <c r="T9" i="2"/>
  <c r="Q9" i="2"/>
  <c r="D9" i="2"/>
  <c r="AR9" i="2" s="1"/>
  <c r="BR8" i="2"/>
  <c r="BS8" i="2" s="1"/>
  <c r="BO8" i="2"/>
  <c r="BL8" i="2"/>
  <c r="BI8" i="2"/>
  <c r="BF8" i="2"/>
  <c r="BC8" i="2"/>
  <c r="AZ8" i="2"/>
  <c r="AV8" i="2"/>
  <c r="AO8" i="2"/>
  <c r="AP8" i="2" s="1"/>
  <c r="AK8" i="2"/>
  <c r="AH8" i="2"/>
  <c r="AE8" i="2"/>
  <c r="T8" i="2"/>
  <c r="Q8" i="2"/>
  <c r="M8" i="2"/>
  <c r="I8" i="2"/>
  <c r="D8" i="2"/>
  <c r="AY8" i="2" s="1"/>
  <c r="BR7" i="2"/>
  <c r="BO7" i="2"/>
  <c r="BL7" i="2"/>
  <c r="BI7" i="2"/>
  <c r="BF7" i="2"/>
  <c r="BC7" i="2"/>
  <c r="AY7" i="2"/>
  <c r="AZ7" i="2" s="1"/>
  <c r="AV7" i="2"/>
  <c r="AO7" i="2"/>
  <c r="AP7" i="2" s="1"/>
  <c r="AK7" i="2"/>
  <c r="AH7" i="2"/>
  <c r="AE7" i="2"/>
  <c r="W7" i="2"/>
  <c r="T7" i="2"/>
  <c r="Q7" i="2"/>
  <c r="R7" i="2" s="1"/>
  <c r="M7" i="2"/>
  <c r="I7" i="2"/>
  <c r="F7" i="2"/>
  <c r="D7" i="2"/>
  <c r="AR7" i="2" s="1"/>
  <c r="BO6" i="2"/>
  <c r="BP6" i="2" s="1"/>
  <c r="BL6" i="2"/>
  <c r="BI6" i="2"/>
  <c r="BJ6" i="2" s="1"/>
  <c r="BF6" i="2"/>
  <c r="BG6" i="2" s="1"/>
  <c r="BC6" i="2"/>
  <c r="AV6" i="2"/>
  <c r="AO6" i="2"/>
  <c r="AH6" i="2"/>
  <c r="AE6" i="2"/>
  <c r="T6" i="2"/>
  <c r="Q6" i="2"/>
  <c r="F6" i="2"/>
  <c r="D6" i="2"/>
  <c r="AA6" i="2" s="1"/>
  <c r="BO5" i="2"/>
  <c r="BL5" i="2"/>
  <c r="BI5" i="2"/>
  <c r="BF5" i="2"/>
  <c r="BG5" i="2" s="1"/>
  <c r="BC5" i="2"/>
  <c r="AY5" i="2"/>
  <c r="AZ5" i="2" s="1"/>
  <c r="AV5" i="2"/>
  <c r="AO5" i="2"/>
  <c r="AP5" i="2" s="1"/>
  <c r="AH5" i="2"/>
  <c r="AE5" i="2"/>
  <c r="W5" i="2"/>
  <c r="T5" i="2"/>
  <c r="Q5" i="2"/>
  <c r="R4" i="2" s="1"/>
  <c r="F5" i="2"/>
  <c r="D5" i="2"/>
  <c r="BR5" i="2" s="1"/>
  <c r="BS5" i="2" s="1"/>
  <c r="BO4" i="2"/>
  <c r="BL4" i="2"/>
  <c r="BI4" i="2"/>
  <c r="BJ4" i="2" s="1"/>
  <c r="BG4" i="2"/>
  <c r="BF4" i="2"/>
  <c r="BC4" i="2"/>
  <c r="AV4" i="2"/>
  <c r="AP4" i="2"/>
  <c r="AO4" i="2"/>
  <c r="AH4" i="2"/>
  <c r="AE4" i="2"/>
  <c r="AF6" i="2" s="1"/>
  <c r="T4" i="2"/>
  <c r="Q4" i="2"/>
  <c r="F4" i="2"/>
  <c r="D4" i="2"/>
  <c r="AK4" i="2" s="1"/>
  <c r="BB19" i="1"/>
  <c r="BR19" i="1"/>
  <c r="BR5" i="1"/>
  <c r="BR6" i="1"/>
  <c r="BR7" i="1"/>
  <c r="BR8" i="1"/>
  <c r="BR9" i="1"/>
  <c r="BR10" i="1"/>
  <c r="BR11" i="1"/>
  <c r="BR12" i="1"/>
  <c r="BR13" i="1"/>
  <c r="BR14" i="1"/>
  <c r="BR15" i="1"/>
  <c r="BR16" i="1"/>
  <c r="BR17" i="1"/>
  <c r="BR4" i="1"/>
  <c r="BN19" i="1"/>
  <c r="BK19" i="1"/>
  <c r="BH19" i="1"/>
  <c r="BE19" i="1"/>
  <c r="AY8" i="1"/>
  <c r="AY12" i="1"/>
  <c r="AY16" i="1"/>
  <c r="AU19" i="1"/>
  <c r="AN19" i="1"/>
  <c r="AG19" i="1"/>
  <c r="AD19" i="1"/>
  <c r="S19" i="1"/>
  <c r="P19" i="1"/>
  <c r="E19" i="1"/>
  <c r="D5" i="1"/>
  <c r="I5" i="1" s="1"/>
  <c r="D6" i="1"/>
  <c r="I6" i="1" s="1"/>
  <c r="D7" i="1"/>
  <c r="I7" i="1" s="1"/>
  <c r="D8" i="1"/>
  <c r="I8" i="1" s="1"/>
  <c r="D9" i="1"/>
  <c r="I9" i="1" s="1"/>
  <c r="D10" i="1"/>
  <c r="I10" i="1" s="1"/>
  <c r="D11" i="1"/>
  <c r="I11" i="1" s="1"/>
  <c r="D12" i="1"/>
  <c r="I12" i="1" s="1"/>
  <c r="D13" i="1"/>
  <c r="I13" i="1" s="1"/>
  <c r="D14" i="1"/>
  <c r="I14" i="1" s="1"/>
  <c r="D15" i="1"/>
  <c r="I15" i="1" s="1"/>
  <c r="D16" i="1"/>
  <c r="I16" i="1" s="1"/>
  <c r="D17" i="1"/>
  <c r="M17" i="1" s="1"/>
  <c r="D4" i="1"/>
  <c r="I4" i="1" s="1"/>
  <c r="AI5" i="1" l="1"/>
  <c r="BG5" i="1"/>
  <c r="BG14" i="1"/>
  <c r="BG10" i="1"/>
  <c r="BG6" i="1"/>
  <c r="BG16" i="1"/>
  <c r="BG12" i="1"/>
  <c r="BG15" i="1"/>
  <c r="BG11" i="1"/>
  <c r="BG7" i="1"/>
  <c r="BG17" i="1"/>
  <c r="BG13" i="1"/>
  <c r="BG9" i="1"/>
  <c r="AI6" i="2"/>
  <c r="AF4" i="2"/>
  <c r="AR4" i="2"/>
  <c r="BD16" i="2"/>
  <c r="BD15" i="2"/>
  <c r="BD10" i="2"/>
  <c r="BP16" i="2"/>
  <c r="BP10" i="2"/>
  <c r="BP15" i="2"/>
  <c r="BD5" i="2"/>
  <c r="BJ5" i="2"/>
  <c r="BP5" i="2"/>
  <c r="BG8" i="2"/>
  <c r="BP8" i="2"/>
  <c r="BD9" i="2"/>
  <c r="AF10" i="2"/>
  <c r="BP11" i="2"/>
  <c r="U14" i="2"/>
  <c r="BG15" i="2"/>
  <c r="R16" i="2"/>
  <c r="R12" i="2"/>
  <c r="R11" i="2"/>
  <c r="R13" i="2"/>
  <c r="W4" i="2"/>
  <c r="AY4" i="2"/>
  <c r="BD4" i="2"/>
  <c r="BP4" i="2"/>
  <c r="M5" i="2"/>
  <c r="R5" i="2"/>
  <c r="M6" i="2"/>
  <c r="BP7" i="2"/>
  <c r="BJ8" i="2"/>
  <c r="I9" i="2"/>
  <c r="R9" i="2"/>
  <c r="AA9" i="2"/>
  <c r="AK9" i="2"/>
  <c r="R10" i="2"/>
  <c r="AP11" i="2"/>
  <c r="BP12" i="2"/>
  <c r="AF13" i="2"/>
  <c r="BJ13" i="2"/>
  <c r="BR14" i="2"/>
  <c r="M14" i="2"/>
  <c r="AY14" i="2"/>
  <c r="AR14" i="2"/>
  <c r="W14" i="2"/>
  <c r="I14" i="2"/>
  <c r="AK14" i="2"/>
  <c r="AA14" i="2"/>
  <c r="BP14" i="2"/>
  <c r="AF17" i="2"/>
  <c r="AA4" i="2"/>
  <c r="BJ16" i="2"/>
  <c r="BJ11" i="2"/>
  <c r="BJ10" i="2"/>
  <c r="BJ15" i="2"/>
  <c r="AK6" i="2"/>
  <c r="AK19" i="2" s="1"/>
  <c r="I6" i="2"/>
  <c r="R6" i="2"/>
  <c r="AY6" i="2"/>
  <c r="BG7" i="2"/>
  <c r="AF8" i="2"/>
  <c r="BR9" i="2"/>
  <c r="M9" i="2"/>
  <c r="AY9" i="2"/>
  <c r="AZ9" i="2" s="1"/>
  <c r="W9" i="2"/>
  <c r="AP9" i="2"/>
  <c r="BP9" i="2"/>
  <c r="BD11" i="2"/>
  <c r="BG12" i="2"/>
  <c r="BJ14" i="2"/>
  <c r="M4" i="2"/>
  <c r="AI4" i="2"/>
  <c r="AP17" i="2"/>
  <c r="AP10" i="2"/>
  <c r="AP14" i="2"/>
  <c r="BG14" i="2"/>
  <c r="BG13" i="2"/>
  <c r="BG9" i="2"/>
  <c r="BG17" i="2"/>
  <c r="BG10" i="2"/>
  <c r="BR4" i="2"/>
  <c r="I5" i="2"/>
  <c r="J5" i="2" s="1"/>
  <c r="AK5" i="2"/>
  <c r="AL5" i="2" s="1"/>
  <c r="AP6" i="2"/>
  <c r="BR6" i="2"/>
  <c r="U7" i="2"/>
  <c r="BJ7" i="2"/>
  <c r="BD8" i="2"/>
  <c r="BJ9" i="2"/>
  <c r="BJ12" i="2"/>
  <c r="AF14" i="2"/>
  <c r="BD14" i="2"/>
  <c r="U16" i="2"/>
  <c r="BG16" i="2"/>
  <c r="BD17" i="2"/>
  <c r="I4" i="2"/>
  <c r="AF15" i="2"/>
  <c r="AF11" i="2"/>
  <c r="AA5" i="2"/>
  <c r="AF5" i="2"/>
  <c r="AR5" i="2"/>
  <c r="AS5" i="2" s="1"/>
  <c r="W6" i="2"/>
  <c r="AR6" i="2"/>
  <c r="BD6" i="2"/>
  <c r="AF7" i="2"/>
  <c r="BD7" i="2"/>
  <c r="R8" i="2"/>
  <c r="AF9" i="2"/>
  <c r="U12" i="2"/>
  <c r="AP12" i="2"/>
  <c r="BD12" i="2"/>
  <c r="AP13" i="2"/>
  <c r="R15" i="2"/>
  <c r="AI15" i="2"/>
  <c r="AP16" i="2"/>
  <c r="F16" i="2"/>
  <c r="F17" i="2"/>
  <c r="F13" i="2"/>
  <c r="F15" i="2"/>
  <c r="F8" i="2"/>
  <c r="G6" i="2" s="1"/>
  <c r="F14" i="2"/>
  <c r="F9" i="2"/>
  <c r="AA8" i="2"/>
  <c r="AR8" i="2"/>
  <c r="M10" i="2"/>
  <c r="W11" i="2"/>
  <c r="AR11" i="2"/>
  <c r="BG11" i="2"/>
  <c r="AY13" i="2"/>
  <c r="W13" i="2"/>
  <c r="M13" i="2"/>
  <c r="BD13" i="2"/>
  <c r="AP15" i="2"/>
  <c r="AF16" i="2"/>
  <c r="BR17" i="2"/>
  <c r="M17" i="2"/>
  <c r="AY17" i="2"/>
  <c r="AZ17" i="2" s="1"/>
  <c r="W17" i="2"/>
  <c r="AA17" i="2"/>
  <c r="BP17" i="2"/>
  <c r="AV15" i="2"/>
  <c r="AV11" i="2"/>
  <c r="AA7" i="2"/>
  <c r="W8" i="2"/>
  <c r="I10" i="2"/>
  <c r="J10" i="2" s="1"/>
  <c r="AA10" i="2"/>
  <c r="AF12" i="2"/>
  <c r="AA13" i="2"/>
  <c r="I17" i="2"/>
  <c r="R17" i="2"/>
  <c r="AH16" i="2"/>
  <c r="AH17" i="2"/>
  <c r="AI17" i="2" s="1"/>
  <c r="AH13" i="2"/>
  <c r="BL17" i="2"/>
  <c r="BM17" i="2" s="1"/>
  <c r="BL14" i="2"/>
  <c r="BM10" i="2" s="1"/>
  <c r="AK10" i="2"/>
  <c r="AK11" i="2"/>
  <c r="I11" i="2"/>
  <c r="AA11" i="2"/>
  <c r="BR11" i="2"/>
  <c r="I13" i="2"/>
  <c r="AK13" i="2"/>
  <c r="AR13" i="2"/>
  <c r="BP13" i="2"/>
  <c r="R14" i="2"/>
  <c r="AV16" i="2"/>
  <c r="AW16" i="2" s="1"/>
  <c r="BJ17" i="2"/>
  <c r="T15" i="2"/>
  <c r="U15" i="2" s="1"/>
  <c r="T11" i="2"/>
  <c r="AA12" i="2"/>
  <c r="I15" i="2"/>
  <c r="AK15" i="2"/>
  <c r="AA16" i="2"/>
  <c r="AA15" i="2"/>
  <c r="BJ4" i="1"/>
  <c r="AK9" i="1"/>
  <c r="AR10" i="1"/>
  <c r="AY17" i="1"/>
  <c r="AY13" i="1"/>
  <c r="AY9" i="1"/>
  <c r="AY5" i="1"/>
  <c r="AR6" i="1"/>
  <c r="AK4" i="1"/>
  <c r="AR4" i="1"/>
  <c r="AR19" i="1" s="1"/>
  <c r="AY15" i="1"/>
  <c r="AY11" i="1"/>
  <c r="AY7" i="1"/>
  <c r="AK10" i="1"/>
  <c r="AR14" i="1"/>
  <c r="AY4" i="1"/>
  <c r="AY14" i="1"/>
  <c r="AY10" i="1"/>
  <c r="AY6" i="1"/>
  <c r="AK14" i="1"/>
  <c r="AK6" i="1"/>
  <c r="AR17" i="1"/>
  <c r="AR13" i="1"/>
  <c r="AR9" i="1"/>
  <c r="AR5" i="1"/>
  <c r="AK13" i="1"/>
  <c r="AK5" i="1"/>
  <c r="AR16" i="1"/>
  <c r="AR12" i="1"/>
  <c r="AR8" i="1"/>
  <c r="AR15" i="1"/>
  <c r="AR11" i="1"/>
  <c r="AR7" i="1"/>
  <c r="AA15" i="1"/>
  <c r="AA14" i="1"/>
  <c r="AA6" i="1"/>
  <c r="AK17" i="1"/>
  <c r="W11" i="1"/>
  <c r="AA11" i="1"/>
  <c r="AK16" i="1"/>
  <c r="AK12" i="1"/>
  <c r="AK8" i="1"/>
  <c r="AA7" i="1"/>
  <c r="AA4" i="1"/>
  <c r="AA10" i="1"/>
  <c r="AK15" i="1"/>
  <c r="AK11" i="1"/>
  <c r="AK7" i="1"/>
  <c r="W17" i="1"/>
  <c r="W9" i="1"/>
  <c r="AA17" i="1"/>
  <c r="AA13" i="1"/>
  <c r="AA9" i="1"/>
  <c r="AA5" i="1"/>
  <c r="I17" i="1"/>
  <c r="I19" i="1" s="1"/>
  <c r="W15" i="1"/>
  <c r="W7" i="1"/>
  <c r="AA16" i="1"/>
  <c r="AA12" i="1"/>
  <c r="AA8" i="1"/>
  <c r="M12" i="1"/>
  <c r="W13" i="1"/>
  <c r="W5" i="1"/>
  <c r="M9" i="1"/>
  <c r="W16" i="1"/>
  <c r="W12" i="1"/>
  <c r="W8" i="1"/>
  <c r="M16" i="1"/>
  <c r="M8" i="1"/>
  <c r="M13" i="1"/>
  <c r="M5" i="1"/>
  <c r="W4" i="1"/>
  <c r="W14" i="1"/>
  <c r="W10" i="1"/>
  <c r="W6" i="1"/>
  <c r="M4" i="1"/>
  <c r="M15" i="1"/>
  <c r="M11" i="1"/>
  <c r="M7" i="1"/>
  <c r="M14" i="1"/>
  <c r="M10" i="1"/>
  <c r="M6" i="1"/>
  <c r="AL4" i="2" l="1"/>
  <c r="AL7" i="2"/>
  <c r="AL12" i="2"/>
  <c r="AL17" i="2"/>
  <c r="AL8" i="2"/>
  <c r="AL16" i="2"/>
  <c r="AW11" i="2"/>
  <c r="AW4" i="2"/>
  <c r="AW8" i="2"/>
  <c r="BM13" i="2"/>
  <c r="AR19" i="2"/>
  <c r="BM5" i="2"/>
  <c r="U11" i="2"/>
  <c r="AW12" i="2"/>
  <c r="AL11" i="2"/>
  <c r="AI13" i="2"/>
  <c r="AW15" i="2"/>
  <c r="G15" i="2"/>
  <c r="U17" i="2"/>
  <c r="BM12" i="2"/>
  <c r="G12" i="2"/>
  <c r="BM6" i="2"/>
  <c r="BR19" i="2"/>
  <c r="M19" i="2"/>
  <c r="N4" i="2" s="1"/>
  <c r="N9" i="2"/>
  <c r="AA19" i="2"/>
  <c r="AB6" i="2" s="1"/>
  <c r="AW14" i="2"/>
  <c r="AY19" i="2"/>
  <c r="AZ14" i="2" s="1"/>
  <c r="AI12" i="2"/>
  <c r="U8" i="2"/>
  <c r="AI8" i="2"/>
  <c r="BM16" i="2"/>
  <c r="N13" i="2"/>
  <c r="G16" i="2"/>
  <c r="AW9" i="2"/>
  <c r="AS6" i="2"/>
  <c r="AL15" i="2"/>
  <c r="AZ13" i="2"/>
  <c r="G9" i="2"/>
  <c r="G13" i="2"/>
  <c r="G10" i="2"/>
  <c r="U9" i="2"/>
  <c r="AW7" i="2"/>
  <c r="AW5" i="2"/>
  <c r="U5" i="2"/>
  <c r="U10" i="2"/>
  <c r="G4" i="2"/>
  <c r="AW17" i="2"/>
  <c r="AS14" i="2"/>
  <c r="N6" i="2"/>
  <c r="G5" i="2"/>
  <c r="W19" i="2"/>
  <c r="X4" i="2"/>
  <c r="AI9" i="2"/>
  <c r="G7" i="2"/>
  <c r="U4" i="2"/>
  <c r="AB12" i="2"/>
  <c r="X17" i="2"/>
  <c r="G8" i="2"/>
  <c r="BM7" i="2"/>
  <c r="I19" i="2"/>
  <c r="J14" i="2" s="1"/>
  <c r="G11" i="2"/>
  <c r="AL6" i="2"/>
  <c r="N14" i="2"/>
  <c r="BS11" i="2"/>
  <c r="AL10" i="2"/>
  <c r="BM15" i="2"/>
  <c r="AL13" i="2"/>
  <c r="AM13" i="2" s="1"/>
  <c r="AB11" i="2"/>
  <c r="BM14" i="2"/>
  <c r="BM4" i="2"/>
  <c r="AI16" i="2"/>
  <c r="AI10" i="2"/>
  <c r="AB7" i="2"/>
  <c r="AB17" i="2"/>
  <c r="BS17" i="2"/>
  <c r="N10" i="2"/>
  <c r="G14" i="2"/>
  <c r="G17" i="2"/>
  <c r="AI14" i="2"/>
  <c r="BM11" i="2"/>
  <c r="BM8" i="2"/>
  <c r="AW6" i="2"/>
  <c r="AW10" i="2"/>
  <c r="U13" i="2"/>
  <c r="BM9" i="2"/>
  <c r="X9" i="2"/>
  <c r="AL14" i="2"/>
  <c r="AW13" i="2"/>
  <c r="AL9" i="2"/>
  <c r="AI5" i="2"/>
  <c r="AI11" i="2"/>
  <c r="AI7" i="2"/>
  <c r="U6" i="2"/>
  <c r="AY19" i="1"/>
  <c r="AK19" i="1"/>
  <c r="AA19" i="1"/>
  <c r="W19" i="1"/>
  <c r="M19" i="1"/>
  <c r="X16" i="2" l="1"/>
  <c r="X7" i="2"/>
  <c r="X5" i="2"/>
  <c r="X12" i="2"/>
  <c r="X15" i="2"/>
  <c r="X10" i="2"/>
  <c r="BS13" i="2"/>
  <c r="BS15" i="2"/>
  <c r="BS7" i="2"/>
  <c r="BS12" i="2"/>
  <c r="X13" i="2"/>
  <c r="J17" i="2"/>
  <c r="AS7" i="2"/>
  <c r="AS17" i="2"/>
  <c r="AS12" i="2"/>
  <c r="AS9" i="2"/>
  <c r="AS15" i="2"/>
  <c r="AS10" i="2"/>
  <c r="AT10" i="2" s="1"/>
  <c r="AS16" i="2"/>
  <c r="J13" i="2"/>
  <c r="AM12" i="2"/>
  <c r="AS13" i="2"/>
  <c r="AB13" i="2"/>
  <c r="AB14" i="2"/>
  <c r="N17" i="2"/>
  <c r="AB10" i="2"/>
  <c r="N5" i="2"/>
  <c r="O13" i="2" s="1"/>
  <c r="AB4" i="2"/>
  <c r="BS6" i="2"/>
  <c r="AB16" i="2"/>
  <c r="AB9" i="2"/>
  <c r="AS8" i="2"/>
  <c r="AM16" i="2"/>
  <c r="AM7" i="2"/>
  <c r="AM14" i="2"/>
  <c r="X8" i="2"/>
  <c r="J11" i="2"/>
  <c r="BS14" i="2"/>
  <c r="BT14" i="2" s="1"/>
  <c r="N12" i="2"/>
  <c r="N15" i="2"/>
  <c r="N11" i="2"/>
  <c r="O11" i="2" s="1"/>
  <c r="N8" i="2"/>
  <c r="N16" i="2"/>
  <c r="N7" i="2"/>
  <c r="AB5" i="2"/>
  <c r="AC5" i="2" s="1"/>
  <c r="AB8" i="2"/>
  <c r="AM11" i="2"/>
  <c r="AM8" i="2"/>
  <c r="AM4" i="2"/>
  <c r="J8" i="2"/>
  <c r="J12" i="2"/>
  <c r="J16" i="2"/>
  <c r="J7" i="2"/>
  <c r="AZ16" i="2"/>
  <c r="AZ12" i="2"/>
  <c r="AZ10" i="2"/>
  <c r="AZ15" i="2"/>
  <c r="AM5" i="2"/>
  <c r="AC7" i="2"/>
  <c r="J15" i="2"/>
  <c r="AM9" i="2"/>
  <c r="J6" i="2"/>
  <c r="AM10" i="2"/>
  <c r="AM6" i="2"/>
  <c r="J4" i="2"/>
  <c r="K14" i="2" s="1"/>
  <c r="AB15" i="2"/>
  <c r="J9" i="2"/>
  <c r="BS9" i="2"/>
  <c r="X11" i="2"/>
  <c r="AM15" i="2"/>
  <c r="AZ4" i="2"/>
  <c r="X14" i="2"/>
  <c r="AZ6" i="2"/>
  <c r="BS4" i="2"/>
  <c r="X6" i="2"/>
  <c r="Y6" i="2" s="1"/>
  <c r="AS11" i="2"/>
  <c r="AS4" i="2"/>
  <c r="AM17" i="2"/>
  <c r="BU4" i="1"/>
  <c r="K9" i="2" l="1"/>
  <c r="BU9" i="2"/>
  <c r="O17" i="2"/>
  <c r="AT17" i="2"/>
  <c r="O9" i="2"/>
  <c r="Y12" i="2"/>
  <c r="Y17" i="2"/>
  <c r="BU14" i="2"/>
  <c r="BT4" i="2"/>
  <c r="BT8" i="2"/>
  <c r="BT10" i="2"/>
  <c r="BT16" i="2"/>
  <c r="BT5" i="2"/>
  <c r="Y4" i="2"/>
  <c r="BA16" i="2"/>
  <c r="K16" i="2"/>
  <c r="BU16" i="2"/>
  <c r="O7" i="2"/>
  <c r="O15" i="2"/>
  <c r="K11" i="2"/>
  <c r="BU11" i="2"/>
  <c r="AT8" i="2"/>
  <c r="AC4" i="2"/>
  <c r="AC14" i="2"/>
  <c r="AT15" i="2"/>
  <c r="AT7" i="2"/>
  <c r="BT7" i="2"/>
  <c r="Y5" i="2"/>
  <c r="BT11" i="2"/>
  <c r="BA4" i="2"/>
  <c r="BA7" i="2"/>
  <c r="BA5" i="2"/>
  <c r="BA8" i="2"/>
  <c r="BA11" i="2"/>
  <c r="BA9" i="2"/>
  <c r="BA17" i="2"/>
  <c r="BA12" i="2"/>
  <c r="AT4" i="2"/>
  <c r="AT5" i="2"/>
  <c r="Y11" i="2"/>
  <c r="BA15" i="2"/>
  <c r="AT6" i="2"/>
  <c r="K12" i="2"/>
  <c r="BU12" i="2"/>
  <c r="O16" i="2"/>
  <c r="O12" i="2"/>
  <c r="Y8" i="2"/>
  <c r="BA13" i="2"/>
  <c r="AC9" i="2"/>
  <c r="O5" i="2"/>
  <c r="BU5" i="2"/>
  <c r="AC13" i="2"/>
  <c r="K13" i="2"/>
  <c r="BU13" i="2"/>
  <c r="AT9" i="2"/>
  <c r="K17" i="2"/>
  <c r="BU17" i="2"/>
  <c r="BT15" i="2"/>
  <c r="Y10" i="2"/>
  <c r="BU10" i="2"/>
  <c r="Y7" i="2"/>
  <c r="BT17" i="2"/>
  <c r="BA14" i="2"/>
  <c r="BU6" i="2"/>
  <c r="K6" i="2"/>
  <c r="K7" i="2"/>
  <c r="BU7" i="2"/>
  <c r="O14" i="2"/>
  <c r="BT6" i="2"/>
  <c r="AC17" i="2"/>
  <c r="BT12" i="2"/>
  <c r="BA6" i="2"/>
  <c r="AC15" i="2"/>
  <c r="AC11" i="2"/>
  <c r="AC12" i="2"/>
  <c r="AT11" i="2"/>
  <c r="Y14" i="2"/>
  <c r="BT9" i="2"/>
  <c r="K4" i="2"/>
  <c r="BU4" i="2"/>
  <c r="BV4" i="2" s="1"/>
  <c r="K10" i="2"/>
  <c r="K5" i="2"/>
  <c r="O10" i="2"/>
  <c r="K15" i="2"/>
  <c r="BU15" i="2"/>
  <c r="BA10" i="2"/>
  <c r="AT14" i="2"/>
  <c r="K8" i="2"/>
  <c r="BU8" i="2"/>
  <c r="AC8" i="2"/>
  <c r="O8" i="2"/>
  <c r="AC6" i="2"/>
  <c r="O6" i="2"/>
  <c r="AC16" i="2"/>
  <c r="AC10" i="2"/>
  <c r="AT13" i="2"/>
  <c r="AT16" i="2"/>
  <c r="AT12" i="2"/>
  <c r="Y13" i="2"/>
  <c r="BT13" i="2"/>
  <c r="Y15" i="2"/>
  <c r="Y16" i="2"/>
  <c r="Y9" i="2"/>
  <c r="O4" i="2"/>
  <c r="BV6" i="2" l="1"/>
  <c r="BV12" i="2"/>
  <c r="BV14" i="2"/>
  <c r="BV7" i="2"/>
  <c r="BV5" i="2"/>
  <c r="BV13" i="2"/>
  <c r="BV9" i="2"/>
  <c r="BV10" i="2"/>
  <c r="BV8" i="2"/>
  <c r="BV15" i="2"/>
  <c r="BV17" i="2"/>
  <c r="BV11" i="2"/>
  <c r="BV16" i="2"/>
  <c r="BM4" i="1" l="1"/>
  <c r="AF4" i="1"/>
  <c r="Y11" i="1"/>
  <c r="AF11" i="1" l="1"/>
  <c r="AF13" i="1"/>
  <c r="AF16" i="1"/>
  <c r="BA4" i="1"/>
  <c r="AF12" i="1"/>
  <c r="AF15" i="1"/>
  <c r="AF14" i="1"/>
  <c r="AF9" i="1"/>
  <c r="Y4" i="1"/>
  <c r="AF7" i="1"/>
  <c r="AF10" i="1"/>
  <c r="AF17" i="1"/>
  <c r="AF5" i="1"/>
  <c r="AF6" i="1"/>
  <c r="AF8" i="1"/>
  <c r="AC15" i="1"/>
  <c r="Y15" i="1"/>
  <c r="Y17" i="1"/>
  <c r="Y5" i="1"/>
  <c r="Y12" i="1"/>
  <c r="Y13" i="1"/>
  <c r="Y6" i="1"/>
  <c r="Y8" i="1"/>
  <c r="Y9" i="1"/>
  <c r="Y14" i="1"/>
  <c r="Y16" i="1"/>
  <c r="Y10" i="1"/>
  <c r="Y7" i="1"/>
  <c r="AC13" i="1" l="1"/>
  <c r="BT4" i="1"/>
  <c r="AC5" i="1"/>
  <c r="AC10" i="1"/>
  <c r="AC12" i="1"/>
  <c r="AC14" i="1"/>
  <c r="AC8" i="1"/>
  <c r="AC6" i="1"/>
  <c r="AC9" i="1"/>
  <c r="AC11" i="1"/>
  <c r="AC7" i="1"/>
  <c r="AC4" i="1"/>
  <c r="BG4" i="1"/>
  <c r="AT4" i="1"/>
  <c r="AC17" i="1"/>
  <c r="AC16" i="1"/>
  <c r="O4" i="1"/>
  <c r="AT15" i="1" l="1"/>
  <c r="AT16" i="1"/>
  <c r="AP14" i="1"/>
  <c r="AP4" i="1"/>
  <c r="BP16" i="1"/>
  <c r="BP4" i="1"/>
  <c r="BP17" i="1"/>
  <c r="BP13" i="1"/>
  <c r="BP14" i="1"/>
  <c r="BP15" i="1"/>
  <c r="BP12" i="1"/>
  <c r="AW4" i="1"/>
  <c r="AT17" i="1"/>
  <c r="AT13" i="1"/>
  <c r="AT6" i="1"/>
  <c r="AT7" i="1"/>
  <c r="AT8" i="1"/>
  <c r="AT9" i="1"/>
  <c r="AT14" i="1"/>
  <c r="AT10" i="1"/>
  <c r="AT11" i="1"/>
  <c r="AT12" i="1"/>
  <c r="AP7" i="1"/>
  <c r="AP15" i="1"/>
  <c r="AP17" i="1"/>
  <c r="AP5" i="1"/>
  <c r="AP8" i="1"/>
  <c r="AP6" i="1"/>
  <c r="AP10" i="1"/>
  <c r="AP13" i="1"/>
  <c r="AP12" i="1"/>
  <c r="AP9" i="1"/>
  <c r="AP11" i="1"/>
  <c r="AP16" i="1"/>
  <c r="O15" i="1"/>
  <c r="O5" i="1"/>
  <c r="O9" i="1"/>
  <c r="O17" i="1"/>
  <c r="O11" i="1"/>
  <c r="O6" i="1"/>
  <c r="O10" i="1"/>
  <c r="O14" i="1"/>
  <c r="O13" i="1"/>
  <c r="O12" i="1"/>
  <c r="O7" i="1"/>
  <c r="O8" i="1"/>
  <c r="O16" i="1"/>
  <c r="AW17" i="1" l="1"/>
  <c r="AW11" i="1"/>
  <c r="AW10" i="1"/>
  <c r="AW12" i="1"/>
  <c r="AW15" i="1"/>
  <c r="AW14" i="1"/>
  <c r="AW16" i="1"/>
  <c r="AW13" i="1"/>
  <c r="K13" i="1"/>
  <c r="U6" i="1" l="1"/>
  <c r="U14" i="1"/>
  <c r="U7" i="1"/>
  <c r="K16" i="1"/>
  <c r="U13" i="1"/>
  <c r="K15" i="1"/>
  <c r="U17" i="1"/>
  <c r="U5" i="1"/>
  <c r="U10" i="1"/>
  <c r="U15" i="1"/>
  <c r="U9" i="1"/>
  <c r="U8" i="1"/>
  <c r="U11" i="1"/>
  <c r="U12" i="1"/>
  <c r="U16" i="1"/>
  <c r="K17" i="1"/>
  <c r="K4" i="1"/>
  <c r="K10" i="1"/>
  <c r="K12" i="1"/>
  <c r="K9" i="1"/>
  <c r="K11" i="1"/>
  <c r="K14" i="1"/>
  <c r="AI10" i="1" l="1"/>
  <c r="AI4" i="1"/>
  <c r="R17" i="1"/>
  <c r="R6" i="1"/>
  <c r="R7" i="1"/>
  <c r="R9" i="1"/>
  <c r="R8" i="1"/>
  <c r="R10" i="1"/>
  <c r="R12" i="1"/>
  <c r="R13" i="1"/>
  <c r="R16" i="1"/>
  <c r="R14" i="1"/>
  <c r="R11" i="1"/>
  <c r="R15" i="1"/>
  <c r="AI17" i="1"/>
  <c r="AI6" i="1"/>
  <c r="AI7" i="1"/>
  <c r="AI8" i="1"/>
  <c r="AI16" i="1"/>
  <c r="AI11" i="1"/>
  <c r="AI12" i="1"/>
  <c r="AI13" i="1"/>
  <c r="AI14" i="1"/>
  <c r="AI9" i="1"/>
  <c r="AI15" i="1"/>
  <c r="BD17" i="1" l="1"/>
  <c r="BD4" i="1"/>
  <c r="BD14" i="1"/>
  <c r="BD16" i="1"/>
  <c r="BD15" i="1"/>
  <c r="AM14" i="1" l="1"/>
  <c r="AM11" i="1"/>
  <c r="AM10" i="1"/>
  <c r="AM17" i="1"/>
  <c r="AM7" i="1"/>
  <c r="AM15" i="1"/>
  <c r="AM6" i="1"/>
  <c r="AM9" i="1"/>
  <c r="AM13" i="1"/>
  <c r="AM8" i="1"/>
  <c r="AM12" i="1"/>
  <c r="AM16" i="1"/>
  <c r="BU6" i="1" l="1"/>
  <c r="BU5" i="1"/>
  <c r="BU7" i="1" l="1"/>
  <c r="BU8" i="1" l="1"/>
  <c r="BU9" i="1" l="1"/>
  <c r="BU10" i="1"/>
  <c r="BU12" i="1" l="1"/>
  <c r="BU11" i="1"/>
  <c r="BU13" i="1" l="1"/>
  <c r="BU14" i="1" l="1"/>
  <c r="BU15" i="1"/>
  <c r="BU16" i="1" l="1"/>
  <c r="G15" i="1"/>
  <c r="BU17" i="1" l="1"/>
  <c r="BV16" i="1" s="1"/>
  <c r="G17" i="1"/>
  <c r="G4" i="1"/>
  <c r="G8" i="1"/>
  <c r="G12" i="1"/>
  <c r="G14" i="1"/>
  <c r="G13" i="1"/>
  <c r="G16" i="1"/>
  <c r="G10" i="1"/>
  <c r="G11" i="1"/>
  <c r="G9" i="1"/>
  <c r="BV12" i="1" l="1"/>
  <c r="BV17" i="1"/>
  <c r="BV4" i="1"/>
  <c r="BV5" i="1"/>
  <c r="BV6" i="1"/>
  <c r="BV8" i="1"/>
  <c r="BV7" i="1"/>
  <c r="BV10" i="1"/>
  <c r="BV15" i="1"/>
  <c r="BV11" i="1"/>
  <c r="BV13" i="1"/>
  <c r="BV9" i="1"/>
  <c r="BV14" i="1"/>
</calcChain>
</file>

<file path=xl/sharedStrings.xml><?xml version="1.0" encoding="utf-8"?>
<sst xmlns="http://schemas.openxmlformats.org/spreadsheetml/2006/main" count="258" uniqueCount="46">
  <si>
    <t>Имя</t>
  </si>
  <si>
    <t>Вес</t>
  </si>
  <si>
    <t>г.р.</t>
  </si>
  <si>
    <t>Крест</t>
  </si>
  <si>
    <t>Тренажер для грудных</t>
  </si>
  <si>
    <t>Статика бедра</t>
  </si>
  <si>
    <t>Вис на согнутых руках</t>
  </si>
  <si>
    <t>Жим стоя</t>
  </si>
  <si>
    <t>Штанга на бицепс</t>
  </si>
  <si>
    <t>Подтяг на низкой</t>
  </si>
  <si>
    <t>Сжатие бедер</t>
  </si>
  <si>
    <t>Отжим от пола</t>
  </si>
  <si>
    <t>Упр.на трицепс</t>
  </si>
  <si>
    <t>Планка</t>
  </si>
  <si>
    <t>Брусья</t>
  </si>
  <si>
    <t>Биц. 1 р.</t>
  </si>
  <si>
    <t>Макарова Мария</t>
  </si>
  <si>
    <t>Адам Ольга</t>
  </si>
  <si>
    <t>Гармаш Екатерина</t>
  </si>
  <si>
    <t>Алексеева Звезда</t>
  </si>
  <si>
    <t>Орловская Надежда</t>
  </si>
  <si>
    <t>Григорьева Антонина</t>
  </si>
  <si>
    <t>Иванова Анна</t>
  </si>
  <si>
    <t>Груздова Александра</t>
  </si>
  <si>
    <t>Серговская Елизавета</t>
  </si>
  <si>
    <t xml:space="preserve">Зедонг Карина </t>
  </si>
  <si>
    <t>Кендрали Мария</t>
  </si>
  <si>
    <t>Точинова Анастасия</t>
  </si>
  <si>
    <t>Слугина Анна</t>
  </si>
  <si>
    <t>Канюкова Надежда</t>
  </si>
  <si>
    <t>Кол-во</t>
  </si>
  <si>
    <t>%</t>
  </si>
  <si>
    <t xml:space="preserve">Место </t>
  </si>
  <si>
    <t>Место</t>
  </si>
  <si>
    <t>Вис 90</t>
  </si>
  <si>
    <t>Вис 1 рука</t>
  </si>
  <si>
    <t>Жим 8 кг</t>
  </si>
  <si>
    <t>Выпр.ног 90</t>
  </si>
  <si>
    <t>Итоговое место</t>
  </si>
  <si>
    <t>Динамометрия кисти</t>
  </si>
  <si>
    <t>Итоговый результат</t>
  </si>
  <si>
    <t xml:space="preserve">Коэффициент </t>
  </si>
  <si>
    <t>Максимум</t>
  </si>
  <si>
    <t>Wilks</t>
  </si>
  <si>
    <t>Присед 25 кг</t>
  </si>
  <si>
    <t>Удерж. хват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</si>
</sst>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0" x14ac:knownFonts="1">
    <font>
      <sz val="11"/>
      <color theme="1"/>
      <name val="Calibri"/>
      <family val="2"/>
      <scheme val="minor"/>
    </font>
    <font>
      <b/>
      <sz val="10.5"/>
      <color rgb="FF00000A"/>
      <name val="Times New Roman"/>
      <family val="1"/>
      <charset val="204"/>
    </font>
    <font>
      <b/>
      <sz val="9"/>
      <color rgb="FF00000A"/>
      <name val="Times New Roman"/>
      <family val="1"/>
      <charset val="204"/>
    </font>
    <font>
      <sz val="9"/>
      <color rgb="FF00000A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A"/>
      <name val="Times New Roman"/>
      <family val="1"/>
      <charset val="204"/>
    </font>
    <font>
      <sz val="11"/>
      <color rgb="FF00000A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0" fillId="6" borderId="1" xfId="0" applyNumberForma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4" fontId="3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/>
    <xf numFmtId="1" fontId="0" fillId="0" borderId="1" xfId="0" applyNumberFormat="1" applyBorder="1"/>
    <xf numFmtId="164" fontId="3" fillId="8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" fontId="0" fillId="0" borderId="0" xfId="0" applyNumberFormat="1" applyBorder="1"/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V20"/>
  <sheetViews>
    <sheetView tabSelected="1" zoomScale="90" zoomScaleNormal="90" workbookViewId="0">
      <selection activeCell="P17" sqref="P17"/>
    </sheetView>
  </sheetViews>
  <sheetFormatPr defaultRowHeight="15" x14ac:dyDescent="0.25"/>
  <cols>
    <col min="1" max="1" width="19.85546875" style="3" bestFit="1" customWidth="1"/>
    <col min="2" max="2" width="4" style="3" bestFit="1" customWidth="1"/>
    <col min="3" max="3" width="4" style="3" customWidth="1"/>
    <col min="4" max="4" width="10.7109375" style="3" bestFit="1" customWidth="1"/>
    <col min="5" max="5" width="11" bestFit="1" customWidth="1"/>
    <col min="6" max="7" width="5.7109375" customWidth="1"/>
    <col min="9" max="9" width="12" bestFit="1" customWidth="1"/>
    <col min="10" max="11" width="5.7109375" customWidth="1"/>
    <col min="13" max="13" width="11" bestFit="1" customWidth="1"/>
    <col min="14" max="15" width="5.7109375" customWidth="1"/>
    <col min="16" max="16" width="11" bestFit="1" customWidth="1"/>
    <col min="17" max="17" width="5.7109375" customWidth="1"/>
    <col min="18" max="18" width="6" bestFit="1" customWidth="1"/>
    <col min="19" max="19" width="11" bestFit="1" customWidth="1"/>
    <col min="20" max="21" width="5.7109375" customWidth="1"/>
    <col min="22" max="22" width="7" bestFit="1" customWidth="1"/>
    <col min="23" max="23" width="11" bestFit="1" customWidth="1"/>
    <col min="24" max="25" width="5.7109375" customWidth="1"/>
    <col min="26" max="26" width="7" bestFit="1" customWidth="1"/>
    <col min="27" max="27" width="11" bestFit="1" customWidth="1"/>
    <col min="28" max="29" width="5.7109375" customWidth="1"/>
    <col min="30" max="30" width="11" bestFit="1" customWidth="1"/>
    <col min="31" max="32" width="5.7109375" customWidth="1"/>
    <col min="33" max="33" width="11" bestFit="1" customWidth="1"/>
    <col min="34" max="35" width="5.7109375" customWidth="1"/>
    <col min="36" max="36" width="6.7109375" bestFit="1" customWidth="1"/>
    <col min="37" max="37" width="11" customWidth="1"/>
    <col min="38" max="39" width="5.7109375" customWidth="1"/>
    <col min="40" max="40" width="11" bestFit="1" customWidth="1"/>
    <col min="41" max="42" width="5.7109375" customWidth="1"/>
    <col min="43" max="43" width="7" bestFit="1" customWidth="1"/>
    <col min="44" max="44" width="11" bestFit="1" customWidth="1"/>
    <col min="45" max="46" width="5.7109375" customWidth="1"/>
    <col min="47" max="47" width="11" bestFit="1" customWidth="1"/>
    <col min="48" max="49" width="5.7109375" customWidth="1"/>
    <col min="51" max="51" width="11" bestFit="1" customWidth="1"/>
    <col min="52" max="53" width="5.7109375" customWidth="1"/>
    <col min="54" max="54" width="11" bestFit="1" customWidth="1"/>
    <col min="55" max="56" width="5.7109375" customWidth="1"/>
    <col min="57" max="57" width="11" bestFit="1" customWidth="1"/>
    <col min="58" max="59" width="5.7109375" customWidth="1"/>
    <col min="60" max="60" width="11" bestFit="1" customWidth="1"/>
    <col min="61" max="62" width="5.7109375" customWidth="1"/>
    <col min="63" max="63" width="11" bestFit="1" customWidth="1"/>
    <col min="64" max="65" width="5.7109375" customWidth="1"/>
    <col min="66" max="66" width="11" bestFit="1" customWidth="1"/>
    <col min="67" max="67" width="5.7109375" customWidth="1"/>
    <col min="68" max="68" width="6.42578125" customWidth="1"/>
    <col min="70" max="70" width="11" bestFit="1" customWidth="1"/>
    <col min="71" max="71" width="5.7109375" customWidth="1"/>
    <col min="72" max="72" width="6" customWidth="1"/>
    <col min="73" max="73" width="10.85546875" customWidth="1"/>
    <col min="74" max="74" width="10" customWidth="1"/>
  </cols>
  <sheetData>
    <row r="2" spans="1:74" ht="45" customHeight="1" x14ac:dyDescent="0.25">
      <c r="A2" s="39" t="s">
        <v>0</v>
      </c>
      <c r="B2" s="38" t="s">
        <v>1</v>
      </c>
      <c r="C2" s="38" t="s">
        <v>2</v>
      </c>
      <c r="D2" s="40" t="s">
        <v>41</v>
      </c>
      <c r="E2" s="38" t="s">
        <v>3</v>
      </c>
      <c r="F2" s="38"/>
      <c r="G2" s="38"/>
      <c r="H2" s="38" t="s">
        <v>4</v>
      </c>
      <c r="I2" s="38"/>
      <c r="J2" s="38"/>
      <c r="K2" s="38"/>
      <c r="L2" s="38" t="s">
        <v>39</v>
      </c>
      <c r="M2" s="38"/>
      <c r="N2" s="38"/>
      <c r="O2" s="38"/>
      <c r="P2" s="38" t="s">
        <v>5</v>
      </c>
      <c r="Q2" s="38"/>
      <c r="R2" s="38"/>
      <c r="S2" s="38" t="s">
        <v>6</v>
      </c>
      <c r="T2" s="38"/>
      <c r="U2" s="38"/>
      <c r="V2" s="38" t="s">
        <v>7</v>
      </c>
      <c r="W2" s="38"/>
      <c r="X2" s="38"/>
      <c r="Y2" s="38"/>
      <c r="Z2" s="38" t="s">
        <v>8</v>
      </c>
      <c r="AA2" s="38"/>
      <c r="AB2" s="38"/>
      <c r="AC2" s="38"/>
      <c r="AD2" s="38" t="s">
        <v>9</v>
      </c>
      <c r="AE2" s="38"/>
      <c r="AF2" s="38"/>
      <c r="AG2" s="38" t="s">
        <v>36</v>
      </c>
      <c r="AH2" s="38"/>
      <c r="AI2" s="38"/>
      <c r="AJ2" s="38" t="s">
        <v>10</v>
      </c>
      <c r="AK2" s="38"/>
      <c r="AL2" s="38"/>
      <c r="AM2" s="38"/>
      <c r="AN2" s="38" t="s">
        <v>11</v>
      </c>
      <c r="AO2" s="38"/>
      <c r="AP2" s="38"/>
      <c r="AQ2" s="38" t="s">
        <v>12</v>
      </c>
      <c r="AR2" s="38"/>
      <c r="AS2" s="38"/>
      <c r="AT2" s="38"/>
      <c r="AU2" s="38" t="s">
        <v>34</v>
      </c>
      <c r="AV2" s="38"/>
      <c r="AW2" s="38"/>
      <c r="AX2" s="38" t="s">
        <v>44</v>
      </c>
      <c r="AY2" s="38"/>
      <c r="AZ2" s="38"/>
      <c r="BA2" s="38"/>
      <c r="BB2" s="38" t="s">
        <v>13</v>
      </c>
      <c r="BC2" s="38"/>
      <c r="BD2" s="38"/>
      <c r="BE2" s="38" t="s">
        <v>35</v>
      </c>
      <c r="BF2" s="38"/>
      <c r="BG2" s="38"/>
      <c r="BH2" s="38" t="s">
        <v>14</v>
      </c>
      <c r="BI2" s="38"/>
      <c r="BJ2" s="38"/>
      <c r="BK2" s="38" t="s">
        <v>37</v>
      </c>
      <c r="BL2" s="38"/>
      <c r="BM2" s="38"/>
      <c r="BN2" s="38" t="s">
        <v>45</v>
      </c>
      <c r="BO2" s="38"/>
      <c r="BP2" s="38"/>
      <c r="BQ2" s="38" t="s">
        <v>15</v>
      </c>
      <c r="BR2" s="38"/>
      <c r="BS2" s="38"/>
      <c r="BT2" s="38"/>
      <c r="BU2" s="20" t="s">
        <v>40</v>
      </c>
      <c r="BV2" s="37" t="s">
        <v>38</v>
      </c>
    </row>
    <row r="3" spans="1:74" ht="24" x14ac:dyDescent="0.25">
      <c r="A3" s="39"/>
      <c r="B3" s="38"/>
      <c r="C3" s="38"/>
      <c r="D3" s="41"/>
      <c r="E3" s="15" t="s">
        <v>30</v>
      </c>
      <c r="F3" s="1" t="s">
        <v>31</v>
      </c>
      <c r="G3" s="2" t="s">
        <v>32</v>
      </c>
      <c r="H3" s="1" t="s">
        <v>30</v>
      </c>
      <c r="I3" s="16" t="s">
        <v>43</v>
      </c>
      <c r="J3" s="1" t="s">
        <v>31</v>
      </c>
      <c r="K3" s="1" t="s">
        <v>33</v>
      </c>
      <c r="L3" s="1" t="s">
        <v>30</v>
      </c>
      <c r="M3" s="16" t="s">
        <v>43</v>
      </c>
      <c r="N3" s="1" t="s">
        <v>31</v>
      </c>
      <c r="O3" s="1" t="s">
        <v>33</v>
      </c>
      <c r="P3" s="1" t="s">
        <v>30</v>
      </c>
      <c r="Q3" s="1" t="s">
        <v>31</v>
      </c>
      <c r="R3" s="1" t="s">
        <v>33</v>
      </c>
      <c r="S3" s="1" t="s">
        <v>30</v>
      </c>
      <c r="T3" s="1" t="s">
        <v>31</v>
      </c>
      <c r="U3" s="1" t="s">
        <v>33</v>
      </c>
      <c r="V3" s="1" t="s">
        <v>30</v>
      </c>
      <c r="W3" s="16" t="s">
        <v>43</v>
      </c>
      <c r="X3" s="1" t="s">
        <v>31</v>
      </c>
      <c r="Y3" s="1" t="s">
        <v>33</v>
      </c>
      <c r="Z3" s="1" t="s">
        <v>30</v>
      </c>
      <c r="AA3" s="16" t="s">
        <v>43</v>
      </c>
      <c r="AB3" s="1" t="s">
        <v>31</v>
      </c>
      <c r="AC3" s="1" t="s">
        <v>33</v>
      </c>
      <c r="AD3" s="1" t="s">
        <v>30</v>
      </c>
      <c r="AE3" s="1" t="s">
        <v>31</v>
      </c>
      <c r="AF3" s="1" t="s">
        <v>33</v>
      </c>
      <c r="AG3" s="1" t="s">
        <v>30</v>
      </c>
      <c r="AH3" s="1" t="s">
        <v>31</v>
      </c>
      <c r="AI3" s="1" t="s">
        <v>33</v>
      </c>
      <c r="AJ3" s="1" t="s">
        <v>30</v>
      </c>
      <c r="AK3" s="16" t="s">
        <v>43</v>
      </c>
      <c r="AL3" s="1" t="s">
        <v>31</v>
      </c>
      <c r="AM3" s="1" t="s">
        <v>33</v>
      </c>
      <c r="AN3" s="1" t="s">
        <v>30</v>
      </c>
      <c r="AO3" s="1" t="s">
        <v>31</v>
      </c>
      <c r="AP3" s="1" t="s">
        <v>33</v>
      </c>
      <c r="AQ3" s="1" t="s">
        <v>30</v>
      </c>
      <c r="AR3" s="16" t="s">
        <v>43</v>
      </c>
      <c r="AS3" s="1" t="s">
        <v>31</v>
      </c>
      <c r="AT3" s="1" t="s">
        <v>33</v>
      </c>
      <c r="AU3" s="1" t="s">
        <v>30</v>
      </c>
      <c r="AV3" s="1" t="s">
        <v>31</v>
      </c>
      <c r="AW3" s="1" t="s">
        <v>33</v>
      </c>
      <c r="AX3" s="1" t="s">
        <v>30</v>
      </c>
      <c r="AY3" s="16" t="s">
        <v>43</v>
      </c>
      <c r="AZ3" s="1" t="s">
        <v>31</v>
      </c>
      <c r="BA3" s="1" t="s">
        <v>33</v>
      </c>
      <c r="BB3" s="1" t="s">
        <v>30</v>
      </c>
      <c r="BC3" s="1" t="s">
        <v>31</v>
      </c>
      <c r="BD3" s="1" t="s">
        <v>33</v>
      </c>
      <c r="BE3" s="1" t="s">
        <v>30</v>
      </c>
      <c r="BF3" s="1" t="s">
        <v>31</v>
      </c>
      <c r="BG3" s="1" t="s">
        <v>33</v>
      </c>
      <c r="BH3" s="1" t="s">
        <v>30</v>
      </c>
      <c r="BI3" s="1" t="s">
        <v>31</v>
      </c>
      <c r="BJ3" s="1" t="s">
        <v>33</v>
      </c>
      <c r="BK3" s="1" t="s">
        <v>30</v>
      </c>
      <c r="BL3" s="1" t="s">
        <v>31</v>
      </c>
      <c r="BM3" s="1" t="s">
        <v>33</v>
      </c>
      <c r="BN3" s="1" t="s">
        <v>30</v>
      </c>
      <c r="BO3" s="1" t="s">
        <v>31</v>
      </c>
      <c r="BP3" s="1" t="s">
        <v>33</v>
      </c>
      <c r="BQ3" s="1" t="s">
        <v>30</v>
      </c>
      <c r="BR3" s="28" t="s">
        <v>43</v>
      </c>
      <c r="BS3" s="1" t="s">
        <v>31</v>
      </c>
      <c r="BT3" s="1" t="s">
        <v>33</v>
      </c>
      <c r="BU3" s="21" t="s">
        <v>31</v>
      </c>
      <c r="BV3" s="37"/>
    </row>
    <row r="4" spans="1:74" ht="17.100000000000001" customHeight="1" x14ac:dyDescent="0.25">
      <c r="A4" s="1" t="s">
        <v>16</v>
      </c>
      <c r="B4" s="6">
        <v>58</v>
      </c>
      <c r="C4" s="6">
        <v>85</v>
      </c>
      <c r="D4" s="29">
        <f>500/(594.31747775582 -27.23842536447*B4+0.82112226871*B4^2-0.00930733913*B4^3+(0.00004731582 )*B4^4-0.00000009054*B4^5)</f>
        <v>1.1447061711243414</v>
      </c>
      <c r="E4" s="6">
        <v>15</v>
      </c>
      <c r="F4" s="13">
        <f>IF(E4=0,12.5,IF(E4=E$19,100,MROUND((E4*100/E$19),2.5)))</f>
        <v>25</v>
      </c>
      <c r="G4" s="14">
        <f>RANK(--F4,F$4:F$17)</f>
        <v>12</v>
      </c>
      <c r="H4" s="6">
        <v>65</v>
      </c>
      <c r="I4" s="29">
        <f>$D4*H4</f>
        <v>74.405901123082188</v>
      </c>
      <c r="J4" s="13">
        <f t="shared" ref="J4:J17" si="0">IF(I4=0,12.5,IF(I4=I$19,100,MROUND((I4*100/I$19),2.5)))</f>
        <v>77.5</v>
      </c>
      <c r="K4" s="19">
        <f>RANK(--J4,J$4:J$17)</f>
        <v>2</v>
      </c>
      <c r="L4" s="6">
        <v>45</v>
      </c>
      <c r="M4" s="29">
        <f>$D4*L4</f>
        <v>51.51177770059536</v>
      </c>
      <c r="N4" s="13">
        <f t="shared" ref="N4:N17" si="1">IF(M4=0,12.5,IF(M4=M$19,100,MROUND((M4*100/M$19),2.5)))</f>
        <v>82.5</v>
      </c>
      <c r="O4" s="19">
        <f>RANK(--N4,N$4:N$17)</f>
        <v>6</v>
      </c>
      <c r="P4" s="6">
        <v>330</v>
      </c>
      <c r="Q4" s="13">
        <f t="shared" ref="Q4:Q17" si="2">IF(P4=0,12.5,IF(P4=P$19,100,MROUND((P4*100/P$19),2.5)))</f>
        <v>70</v>
      </c>
      <c r="R4" s="17">
        <f t="shared" ref="R4:R17" si="3">RANK(--Q4,Q$4:Q$17)</f>
        <v>4</v>
      </c>
      <c r="S4" s="7"/>
      <c r="T4" s="13">
        <f t="shared" ref="T4:T17" si="4">IF(S4=0,12.5,IF(S4=S$19,100,MROUND((S4*100/S$19),2.5)))</f>
        <v>12.5</v>
      </c>
      <c r="U4" s="19">
        <f t="shared" ref="U4:U17" si="5">RANK(--T4,T$4:T$17)</f>
        <v>14</v>
      </c>
      <c r="V4" s="7"/>
      <c r="W4" s="31">
        <f>$D4*V4</f>
        <v>0</v>
      </c>
      <c r="X4" s="13">
        <f t="shared" ref="X4:X17" si="6">IF(W4=0,12.5,IF(W4=W$19,100,MROUND((W4*100/W$19),2.5)))</f>
        <v>12.5</v>
      </c>
      <c r="Y4" s="9">
        <f>RANK(--X4,X$4:X$17)</f>
        <v>14</v>
      </c>
      <c r="Z4" s="6">
        <v>22.5</v>
      </c>
      <c r="AA4" s="34">
        <f>$D4*Z4</f>
        <v>25.75588885029768</v>
      </c>
      <c r="AB4" s="13">
        <f t="shared" ref="AB4:AB17" si="7">IF(AA4=0,12.5,IF(AA4=AA$19,100,MROUND((AA4*100/AA$19),2.5)))</f>
        <v>55</v>
      </c>
      <c r="AC4" s="17">
        <f>RANK(--AB4,AB$4:AB$17)</f>
        <v>14</v>
      </c>
      <c r="AD4" s="6">
        <v>22</v>
      </c>
      <c r="AE4" s="13">
        <f t="shared" ref="AE4:AE17" si="8">IF(AD4=0,12.5,IF(AD4=AD$19,100,MROUND((AD4*100/AD$19),2.5)))</f>
        <v>40</v>
      </c>
      <c r="AF4" s="17">
        <f>RANK(--AE4,AE$4:AE$17)</f>
        <v>6</v>
      </c>
      <c r="AG4" s="6">
        <v>65</v>
      </c>
      <c r="AH4" s="13">
        <f t="shared" ref="AH4:AH17" si="9">IF(AG4=0,12.5,IF(AG4=AG$19,100,MROUND((AG4*100/AG$19),2.5)))</f>
        <v>42.5</v>
      </c>
      <c r="AI4" s="17">
        <f>RANK(--AH4,AH$4:AH$17)</f>
        <v>4</v>
      </c>
      <c r="AJ4" s="6">
        <v>38</v>
      </c>
      <c r="AK4" s="34">
        <f>$D4*AJ4</f>
        <v>43.498834502724975</v>
      </c>
      <c r="AL4" s="13">
        <f t="shared" ref="AL4:AL17" si="10">IF(AK4=0,12.5,IF(AK4=AK$19,100,MROUND((AK4*100/AK$19),2.5)))</f>
        <v>75</v>
      </c>
      <c r="AM4" s="17">
        <f t="shared" ref="AM4:AM17" si="11">RANK(--AL4,AL$4:AL$17)</f>
        <v>7</v>
      </c>
      <c r="AN4" s="6">
        <v>23</v>
      </c>
      <c r="AO4" s="13">
        <f t="shared" ref="AO4:AO17" si="12">IF(AN4=0,12.5,IF(AN4=AN$19,100,MROUND((AN4*100/AN$19),2.5)))</f>
        <v>42.5</v>
      </c>
      <c r="AP4" s="17">
        <f>RANK(--AO4,AO$4:AO$17)</f>
        <v>11</v>
      </c>
      <c r="AQ4" s="6">
        <v>55</v>
      </c>
      <c r="AR4" s="34">
        <f>$D4*AQ4</f>
        <v>62.958839411838774</v>
      </c>
      <c r="AS4" s="13">
        <f t="shared" ref="AS4:AS17" si="13">IF(AR4=0,12.5,IF(AR4=AR$19,100,MROUND((AR4*100/AR$19),2.5)))</f>
        <v>87.5</v>
      </c>
      <c r="AT4" s="17">
        <f>RANK(--AS4,AS$4:AS$17)</f>
        <v>3</v>
      </c>
      <c r="AU4" s="6">
        <v>54</v>
      </c>
      <c r="AV4" s="13">
        <f t="shared" ref="AV4:AV17" si="14">IF(AU4=0,12.5,IF(AU4=AU$19,100,MROUND((AU4*100/AU$19),2.5)))</f>
        <v>75</v>
      </c>
      <c r="AW4" s="17">
        <f>RANK(--AV4,AV$4:AV$17)</f>
        <v>5</v>
      </c>
      <c r="AX4" s="6">
        <v>24</v>
      </c>
      <c r="AY4" s="34">
        <f>$D4*AX4</f>
        <v>27.472948106984191</v>
      </c>
      <c r="AZ4" s="13">
        <f t="shared" ref="AZ4:AZ17" si="15">IF(AY4=0,12.5,IF(AY4=AY$19,100,MROUND((AY4*100/AY$19),2.5)))</f>
        <v>20</v>
      </c>
      <c r="BA4" s="23">
        <f>RANK(--AZ4,AZ$4:AZ$17)</f>
        <v>6</v>
      </c>
      <c r="BB4" s="4">
        <v>255</v>
      </c>
      <c r="BC4" s="13">
        <f t="shared" ref="BC4:BC17" si="16">IF(BB4=0,12.5,IF(BB4=BB$19,100,MROUND((BB4*100/BB$19),2.5)))</f>
        <v>70</v>
      </c>
      <c r="BD4" s="23">
        <f>RANK(--BC4,BC$4:BC$17)</f>
        <v>4</v>
      </c>
      <c r="BE4" s="4">
        <v>57</v>
      </c>
      <c r="BF4" s="13">
        <f t="shared" ref="BF4:BF17" si="17">IF(BE4=0,12.5,IF(BE4=BE$19,100,MROUND((BE4*100/BE$19),2.5)))</f>
        <v>70</v>
      </c>
      <c r="BG4" s="23">
        <f>RANK(--BF4,BF$4:BF$17)</f>
        <v>4</v>
      </c>
      <c r="BH4" s="4">
        <v>4</v>
      </c>
      <c r="BI4" s="13">
        <f>IF(BH4=0,12.5,IF(BH4=BH$19,100,MROUND((BH4*100/BH$19),2.5)))</f>
        <v>17.5</v>
      </c>
      <c r="BJ4" s="23">
        <f t="shared" ref="BJ4:BJ17" si="18">RANK(--BI4,BI$4:BI$17)</f>
        <v>5</v>
      </c>
      <c r="BK4" s="4">
        <v>61</v>
      </c>
      <c r="BL4" s="13">
        <f t="shared" ref="BL4:BL17" si="19">IF(BK4=0,12.5,IF(BK4=BK$19,100,MROUND((BK4*100/BK$19),2.5)))</f>
        <v>50</v>
      </c>
      <c r="BM4" s="23">
        <f>RANK(--BL4,BL$4:BL$17)</f>
        <v>5</v>
      </c>
      <c r="BN4" s="4">
        <v>91</v>
      </c>
      <c r="BO4" s="13">
        <f t="shared" ref="BO4:BO17" si="20">IF(BN4=0,12.5,IF(BN4=BN$19,100,MROUND((BN4*100/BN$19),2.5)))</f>
        <v>85</v>
      </c>
      <c r="BP4" s="22">
        <f>RANK(--BO4,BO$4:BO$17)</f>
        <v>5</v>
      </c>
      <c r="BQ4" s="4">
        <v>11</v>
      </c>
      <c r="BR4" s="34">
        <f>$D4*BQ4</f>
        <v>12.591767882367755</v>
      </c>
      <c r="BS4" s="13">
        <f>IF(BR4=0,12.5,IF(BR4=BR$19,100,MROUND((BR4*100/BR$19),2.5)))</f>
        <v>75</v>
      </c>
      <c r="BT4" s="22">
        <f>RANK(--BS4,BS$4:BS$17)</f>
        <v>9</v>
      </c>
      <c r="BU4" s="25">
        <f>(F4+J4+N4+Q4+T4+X4+AB4+AE4+AH4+AL4+AO4+AS4+AV4+AZ4+BC4+BF4+BI4+BL4+BO4+BS4)/20</f>
        <v>54.25</v>
      </c>
      <c r="BV4" s="27">
        <f>_xlfn.RANK.EQ($BU4,$BU$4:$BU$17,0)</f>
        <v>12</v>
      </c>
    </row>
    <row r="5" spans="1:74" ht="17.100000000000001" customHeight="1" x14ac:dyDescent="0.25">
      <c r="A5" s="1" t="s">
        <v>17</v>
      </c>
      <c r="B5" s="6">
        <v>50</v>
      </c>
      <c r="C5" s="6"/>
      <c r="D5" s="29">
        <f t="shared" ref="D5:D17" si="21">500/(594.31747775582 -27.23842536447*B5+0.82112226871*B5^2-0.00930733913*B5^3+(0.00004731582 )*B5^4-0.00000009054*B5^5)</f>
        <v>1.2846382963454865</v>
      </c>
      <c r="E5" s="7"/>
      <c r="F5" s="13">
        <f>IF(E5=0,12.5,IF(E5=E$19,100,MROUND((E5*100/E$19),2.5)))</f>
        <v>12.5</v>
      </c>
      <c r="G5" s="14">
        <f t="shared" ref="G5:G7" si="22">RANK(--F5,F$4:F$17)</f>
        <v>14</v>
      </c>
      <c r="H5" s="7"/>
      <c r="I5" s="31">
        <f t="shared" ref="I5:I17" si="23">$D5*H5</f>
        <v>0</v>
      </c>
      <c r="J5" s="13">
        <f t="shared" si="0"/>
        <v>12.5</v>
      </c>
      <c r="K5" s="19">
        <f t="shared" ref="K5:K8" si="24">RANK(--J5,J$4:J$17)</f>
        <v>13</v>
      </c>
      <c r="L5" s="6">
        <v>44</v>
      </c>
      <c r="M5" s="29">
        <f t="shared" ref="M5:M17" si="25">$D5*L5</f>
        <v>56.52408503920141</v>
      </c>
      <c r="N5" s="13">
        <f t="shared" si="1"/>
        <v>90</v>
      </c>
      <c r="O5" s="19">
        <f>RANK(--N5,N$4:N$17)</f>
        <v>4</v>
      </c>
      <c r="P5" s="7"/>
      <c r="Q5" s="13">
        <f t="shared" si="2"/>
        <v>12.5</v>
      </c>
      <c r="R5" s="17">
        <f t="shared" si="3"/>
        <v>14</v>
      </c>
      <c r="S5" s="6">
        <v>71</v>
      </c>
      <c r="T5" s="13">
        <f t="shared" si="4"/>
        <v>82.5</v>
      </c>
      <c r="U5" s="19">
        <f t="shared" si="5"/>
        <v>3</v>
      </c>
      <c r="V5" s="6">
        <v>27.5</v>
      </c>
      <c r="W5" s="29">
        <f t="shared" ref="W5:W17" si="26">$D5*V5</f>
        <v>35.327553149500879</v>
      </c>
      <c r="X5" s="13">
        <f t="shared" si="6"/>
        <v>80</v>
      </c>
      <c r="Y5" s="17">
        <f t="shared" ref="Y5:Y17" si="27">RANK(--X5,X$4:X$17)</f>
        <v>11</v>
      </c>
      <c r="Z5" s="6">
        <v>25</v>
      </c>
      <c r="AA5" s="34">
        <f t="shared" ref="AA5:AA17" si="28">$D5*Z5</f>
        <v>32.115957408637165</v>
      </c>
      <c r="AB5" s="13">
        <f t="shared" si="7"/>
        <v>70</v>
      </c>
      <c r="AC5" s="17">
        <f t="shared" ref="AC5:AC17" si="29">RANK(--AB5,AB$4:AB$17)</f>
        <v>8</v>
      </c>
      <c r="AD5" s="7"/>
      <c r="AE5" s="13">
        <f t="shared" si="8"/>
        <v>12.5</v>
      </c>
      <c r="AF5" s="9">
        <f t="shared" ref="AF5:AF17" si="30">RANK(--AE5,AE$4:AE$17)</f>
        <v>14</v>
      </c>
      <c r="AG5" s="7"/>
      <c r="AH5" s="13">
        <f t="shared" si="9"/>
        <v>12.5</v>
      </c>
      <c r="AI5" s="17">
        <f t="shared" ref="AI5:AI17" si="31">RANK(--AH5,AH$4:AH$17)</f>
        <v>12</v>
      </c>
      <c r="AJ5" s="7"/>
      <c r="AK5" s="31">
        <f t="shared" ref="AK5:AK17" si="32">$D5*AJ5</f>
        <v>0</v>
      </c>
      <c r="AL5" s="13">
        <f t="shared" si="10"/>
        <v>12.5</v>
      </c>
      <c r="AM5" s="17">
        <f t="shared" si="11"/>
        <v>14</v>
      </c>
      <c r="AN5" s="6">
        <v>20</v>
      </c>
      <c r="AO5" s="13">
        <f t="shared" si="12"/>
        <v>37.5</v>
      </c>
      <c r="AP5" s="17">
        <f t="shared" ref="AP5:AP17" si="33">RANK(--AO5,AO$4:AO$17)</f>
        <v>13</v>
      </c>
      <c r="AQ5" s="7"/>
      <c r="AR5" s="31">
        <f t="shared" ref="AR5:AR17" si="34">$D5*AQ5</f>
        <v>0</v>
      </c>
      <c r="AS5" s="13">
        <f t="shared" si="13"/>
        <v>12.5</v>
      </c>
      <c r="AT5" s="17">
        <f>RANK(--AS5,AS$4:AS$17)</f>
        <v>14</v>
      </c>
      <c r="AU5" s="7"/>
      <c r="AV5" s="13">
        <f t="shared" si="14"/>
        <v>12.5</v>
      </c>
      <c r="AW5" s="17">
        <f t="shared" ref="AW5:AW9" si="35">RANK(--AV5,AV$4:AV$17)</f>
        <v>13</v>
      </c>
      <c r="AX5" s="7"/>
      <c r="AY5" s="31">
        <f t="shared" ref="AY5:AY17" si="36">$D5*AX5</f>
        <v>0</v>
      </c>
      <c r="AZ5" s="13">
        <f t="shared" si="15"/>
        <v>12.5</v>
      </c>
      <c r="BA5" s="23">
        <f t="shared" ref="BA5:BA17" si="37">RANK(--AZ5,AZ$4:AZ$17)</f>
        <v>9</v>
      </c>
      <c r="BB5" s="4">
        <v>103</v>
      </c>
      <c r="BC5" s="13">
        <f t="shared" si="16"/>
        <v>27.5</v>
      </c>
      <c r="BD5" s="23">
        <f t="shared" ref="BD5:BD13" si="38">RANK(--BC5,BC$4:BC$17)</f>
        <v>12</v>
      </c>
      <c r="BE5" s="4">
        <v>43</v>
      </c>
      <c r="BF5" s="13">
        <f t="shared" si="17"/>
        <v>52.5</v>
      </c>
      <c r="BG5" s="23">
        <f t="shared" ref="BG5:BG17" si="39">RANK(--BF5,BF$4:BF$17)</f>
        <v>8</v>
      </c>
      <c r="BH5" s="5"/>
      <c r="BI5" s="13">
        <f t="shared" ref="BI5:BI7" si="40">IF(BH5=0,12.5,IF(BH5=BH$19,100,MROUND((BH5*100/BH$19),2.5)))</f>
        <v>12.5</v>
      </c>
      <c r="BJ5" s="23">
        <f t="shared" si="18"/>
        <v>6</v>
      </c>
      <c r="BK5" s="5"/>
      <c r="BL5" s="13">
        <f t="shared" si="19"/>
        <v>12.5</v>
      </c>
      <c r="BM5" s="23">
        <f t="shared" ref="BM5:BM17" si="41">RANK(--BL5,BL$4:BL$17)</f>
        <v>7</v>
      </c>
      <c r="BN5" s="4">
        <v>86</v>
      </c>
      <c r="BO5" s="13">
        <f t="shared" si="20"/>
        <v>80</v>
      </c>
      <c r="BP5" s="22">
        <f t="shared" ref="BP5:BP11" si="42">RANK(--BO5,BO$4:BO$17)</f>
        <v>7</v>
      </c>
      <c r="BQ5" s="5"/>
      <c r="BR5" s="31">
        <f t="shared" ref="BR5:BR17" si="43">$D5*BQ5</f>
        <v>0</v>
      </c>
      <c r="BS5" s="13">
        <f t="shared" ref="BS5:BS17" si="44">IF(BR5=0,12.5,IF(BR5=BR$19,100,MROUND((BR5*100/BR$19),2.5)))</f>
        <v>12.5</v>
      </c>
      <c r="BT5" s="22">
        <f t="shared" ref="BT5:BT17" si="45">RANK(--BS5,BS$4:BS$17)</f>
        <v>11</v>
      </c>
      <c r="BU5" s="25">
        <f>(F5+J5+N5+Q5+T5+X5+AB5+AE5+AH5+AL5+AO5+AS5+AV5+AZ5+BC5+BF5+BI5+BL5+BO5+BS5)/20</f>
        <v>33.5</v>
      </c>
      <c r="BV5" s="27">
        <f t="shared" ref="BV5:BV17" si="46">_xlfn.RANK.EQ($BU5,$BU$4:$BU$17,0)</f>
        <v>14</v>
      </c>
    </row>
    <row r="6" spans="1:74" ht="17.100000000000001" customHeight="1" x14ac:dyDescent="0.25">
      <c r="A6" s="6" t="s">
        <v>18</v>
      </c>
      <c r="B6" s="6">
        <v>60</v>
      </c>
      <c r="C6" s="6">
        <v>88</v>
      </c>
      <c r="D6" s="29">
        <f t="shared" si="21"/>
        <v>1.1148868752930505</v>
      </c>
      <c r="E6" s="6">
        <v>14</v>
      </c>
      <c r="F6" s="13">
        <f t="shared" ref="F5:F17" si="47">IF(E6=0,12.5,IF(E6=E$19,100,MROUND((E6*100/E$19),2.5)))</f>
        <v>22.5</v>
      </c>
      <c r="G6" s="14">
        <f t="shared" si="22"/>
        <v>13</v>
      </c>
      <c r="H6" s="6">
        <v>85</v>
      </c>
      <c r="I6" s="29">
        <f t="shared" si="23"/>
        <v>94.765384399909294</v>
      </c>
      <c r="J6" s="13">
        <f t="shared" si="0"/>
        <v>100</v>
      </c>
      <c r="K6" s="19">
        <f t="shared" si="24"/>
        <v>1</v>
      </c>
      <c r="L6" s="6">
        <v>53</v>
      </c>
      <c r="M6" s="29">
        <f t="shared" si="25"/>
        <v>59.089004390531677</v>
      </c>
      <c r="N6" s="13">
        <f t="shared" si="1"/>
        <v>95</v>
      </c>
      <c r="O6" s="19">
        <f t="shared" ref="O6:O17" si="48">RANK(--N6,N$4:N$17)</f>
        <v>2</v>
      </c>
      <c r="P6" s="6">
        <v>370</v>
      </c>
      <c r="Q6" s="13">
        <f t="shared" si="2"/>
        <v>77.5</v>
      </c>
      <c r="R6" s="17">
        <f t="shared" si="3"/>
        <v>3</v>
      </c>
      <c r="S6" s="6">
        <v>68</v>
      </c>
      <c r="T6" s="13">
        <f t="shared" si="4"/>
        <v>80</v>
      </c>
      <c r="U6" s="19">
        <f t="shared" si="5"/>
        <v>5</v>
      </c>
      <c r="V6" s="6">
        <v>30</v>
      </c>
      <c r="W6" s="29">
        <f t="shared" si="26"/>
        <v>33.446606258791519</v>
      </c>
      <c r="X6" s="13">
        <f t="shared" si="6"/>
        <v>75</v>
      </c>
      <c r="Y6" s="17">
        <f t="shared" si="27"/>
        <v>13</v>
      </c>
      <c r="Z6" s="6">
        <v>30</v>
      </c>
      <c r="AA6" s="34">
        <f t="shared" si="28"/>
        <v>33.446606258791519</v>
      </c>
      <c r="AB6" s="13">
        <f t="shared" si="7"/>
        <v>72.5</v>
      </c>
      <c r="AC6" s="17">
        <f t="shared" si="29"/>
        <v>5</v>
      </c>
      <c r="AD6" s="6">
        <v>54</v>
      </c>
      <c r="AE6" s="13">
        <f t="shared" si="8"/>
        <v>100</v>
      </c>
      <c r="AF6" s="17">
        <f t="shared" si="30"/>
        <v>1</v>
      </c>
      <c r="AG6" s="6">
        <v>80</v>
      </c>
      <c r="AH6" s="13">
        <f t="shared" si="9"/>
        <v>52.5</v>
      </c>
      <c r="AI6" s="17">
        <f t="shared" si="31"/>
        <v>3</v>
      </c>
      <c r="AJ6" s="6">
        <v>30</v>
      </c>
      <c r="AK6" s="34">
        <f t="shared" si="32"/>
        <v>33.446606258791519</v>
      </c>
      <c r="AL6" s="13">
        <f t="shared" si="10"/>
        <v>57.5</v>
      </c>
      <c r="AM6" s="17">
        <f t="shared" si="11"/>
        <v>12</v>
      </c>
      <c r="AN6" s="6">
        <v>46</v>
      </c>
      <c r="AO6" s="13">
        <f t="shared" si="12"/>
        <v>85</v>
      </c>
      <c r="AP6" s="17">
        <f t="shared" si="33"/>
        <v>2</v>
      </c>
      <c r="AQ6" s="6">
        <v>65</v>
      </c>
      <c r="AR6" s="34">
        <f t="shared" si="34"/>
        <v>72.467646894048286</v>
      </c>
      <c r="AS6" s="13">
        <f t="shared" si="13"/>
        <v>100</v>
      </c>
      <c r="AT6" s="17">
        <f t="shared" ref="AT5:AT17" si="49">RANK(--AS6,AS$4:AS$17)</f>
        <v>1</v>
      </c>
      <c r="AU6" s="6">
        <v>71</v>
      </c>
      <c r="AV6" s="13">
        <f t="shared" si="14"/>
        <v>100</v>
      </c>
      <c r="AW6" s="17">
        <f t="shared" si="35"/>
        <v>1</v>
      </c>
      <c r="AX6" s="6">
        <v>45</v>
      </c>
      <c r="AY6" s="34">
        <f t="shared" si="36"/>
        <v>50.169909388187271</v>
      </c>
      <c r="AZ6" s="13">
        <f t="shared" si="15"/>
        <v>37.5</v>
      </c>
      <c r="BA6" s="23">
        <f t="shared" si="37"/>
        <v>3</v>
      </c>
      <c r="BB6" s="4">
        <v>302</v>
      </c>
      <c r="BC6" s="13">
        <f t="shared" si="16"/>
        <v>82.5</v>
      </c>
      <c r="BD6" s="23">
        <f t="shared" si="38"/>
        <v>2</v>
      </c>
      <c r="BE6" s="4">
        <v>53</v>
      </c>
      <c r="BF6" s="13">
        <f t="shared" si="17"/>
        <v>65</v>
      </c>
      <c r="BG6" s="23">
        <f t="shared" si="39"/>
        <v>6</v>
      </c>
      <c r="BH6" s="5"/>
      <c r="BI6" s="13">
        <f t="shared" si="40"/>
        <v>12.5</v>
      </c>
      <c r="BJ6" s="23">
        <f t="shared" si="18"/>
        <v>6</v>
      </c>
      <c r="BK6" s="4">
        <v>87</v>
      </c>
      <c r="BL6" s="13">
        <f t="shared" si="19"/>
        <v>72.5</v>
      </c>
      <c r="BM6" s="23">
        <f t="shared" si="41"/>
        <v>3</v>
      </c>
      <c r="BN6" s="4">
        <v>94</v>
      </c>
      <c r="BO6" s="13">
        <f t="shared" si="20"/>
        <v>87.5</v>
      </c>
      <c r="BP6" s="22">
        <f t="shared" si="42"/>
        <v>4</v>
      </c>
      <c r="BQ6" s="4">
        <v>14</v>
      </c>
      <c r="BR6" s="34">
        <f t="shared" si="43"/>
        <v>15.608416254102707</v>
      </c>
      <c r="BS6" s="13">
        <f t="shared" si="44"/>
        <v>92.5</v>
      </c>
      <c r="BT6" s="22">
        <f t="shared" si="45"/>
        <v>3</v>
      </c>
      <c r="BU6" s="25">
        <f t="shared" ref="BU6:BU16" si="50">(F6+J6+N6+Q6+T6+X6+AB6+AE6+AH6+AL6+AO6+AS6+AV6+AZ6+BC6+BF6+BI6+BL6+BO6+BS6)/20</f>
        <v>73.375</v>
      </c>
      <c r="BV6" s="27">
        <f t="shared" si="46"/>
        <v>1</v>
      </c>
    </row>
    <row r="7" spans="1:74" ht="17.100000000000001" customHeight="1" x14ac:dyDescent="0.25">
      <c r="A7" s="6" t="s">
        <v>19</v>
      </c>
      <c r="B7" s="6">
        <v>62</v>
      </c>
      <c r="C7" s="6">
        <v>98</v>
      </c>
      <c r="D7" s="29">
        <f t="shared" si="21"/>
        <v>1.0871045245648283</v>
      </c>
      <c r="E7" s="6">
        <v>56</v>
      </c>
      <c r="F7" s="13">
        <f t="shared" si="47"/>
        <v>90</v>
      </c>
      <c r="G7" s="14">
        <f t="shared" si="22"/>
        <v>2</v>
      </c>
      <c r="H7" s="6">
        <v>60</v>
      </c>
      <c r="I7" s="29">
        <f t="shared" si="23"/>
        <v>65.226271473889696</v>
      </c>
      <c r="J7" s="13">
        <f t="shared" si="0"/>
        <v>70</v>
      </c>
      <c r="K7" s="19">
        <f t="shared" si="24"/>
        <v>7</v>
      </c>
      <c r="L7" s="6">
        <v>40</v>
      </c>
      <c r="M7" s="29">
        <f t="shared" si="25"/>
        <v>43.484180982593131</v>
      </c>
      <c r="N7" s="13">
        <f t="shared" si="1"/>
        <v>70</v>
      </c>
      <c r="O7" s="19">
        <f t="shared" si="48"/>
        <v>12</v>
      </c>
      <c r="P7" s="6">
        <v>480</v>
      </c>
      <c r="Q7" s="13">
        <f t="shared" si="2"/>
        <v>100</v>
      </c>
      <c r="R7" s="17">
        <f t="shared" si="3"/>
        <v>1</v>
      </c>
      <c r="S7" s="6">
        <v>30</v>
      </c>
      <c r="T7" s="13">
        <f t="shared" si="4"/>
        <v>35</v>
      </c>
      <c r="U7" s="19">
        <f t="shared" si="5"/>
        <v>13</v>
      </c>
      <c r="V7" s="6">
        <v>40</v>
      </c>
      <c r="W7" s="29">
        <f t="shared" si="26"/>
        <v>43.484180982593131</v>
      </c>
      <c r="X7" s="13">
        <f t="shared" si="6"/>
        <v>97.5</v>
      </c>
      <c r="Y7" s="17">
        <f t="shared" si="27"/>
        <v>3</v>
      </c>
      <c r="Z7" s="6">
        <v>30</v>
      </c>
      <c r="AA7" s="34">
        <f t="shared" si="28"/>
        <v>32.613135736944848</v>
      </c>
      <c r="AB7" s="13">
        <f t="shared" si="7"/>
        <v>70</v>
      </c>
      <c r="AC7" s="17">
        <f t="shared" si="29"/>
        <v>8</v>
      </c>
      <c r="AD7" s="6">
        <v>21</v>
      </c>
      <c r="AE7" s="13">
        <f t="shared" si="8"/>
        <v>40</v>
      </c>
      <c r="AF7" s="17">
        <f t="shared" si="30"/>
        <v>6</v>
      </c>
      <c r="AG7" s="6">
        <v>150</v>
      </c>
      <c r="AH7" s="13">
        <f t="shared" si="9"/>
        <v>100</v>
      </c>
      <c r="AI7" s="17">
        <f t="shared" si="31"/>
        <v>1</v>
      </c>
      <c r="AJ7" s="6">
        <v>46</v>
      </c>
      <c r="AK7" s="34">
        <f t="shared" si="32"/>
        <v>50.006808129982105</v>
      </c>
      <c r="AL7" s="13">
        <f t="shared" si="10"/>
        <v>85</v>
      </c>
      <c r="AM7" s="17">
        <f t="shared" si="11"/>
        <v>5</v>
      </c>
      <c r="AN7" s="6">
        <v>40</v>
      </c>
      <c r="AO7" s="13">
        <f t="shared" si="12"/>
        <v>75</v>
      </c>
      <c r="AP7" s="17">
        <f t="shared" si="33"/>
        <v>5</v>
      </c>
      <c r="AQ7" s="6">
        <v>55</v>
      </c>
      <c r="AR7" s="34">
        <f t="shared" si="34"/>
        <v>59.790748851065558</v>
      </c>
      <c r="AS7" s="13">
        <f t="shared" si="13"/>
        <v>82.5</v>
      </c>
      <c r="AT7" s="17">
        <f t="shared" si="49"/>
        <v>7</v>
      </c>
      <c r="AU7" s="7"/>
      <c r="AV7" s="13">
        <f t="shared" si="14"/>
        <v>12.5</v>
      </c>
      <c r="AW7" s="17">
        <f t="shared" si="35"/>
        <v>13</v>
      </c>
      <c r="AX7" s="7"/>
      <c r="AY7" s="31">
        <f t="shared" si="36"/>
        <v>0</v>
      </c>
      <c r="AZ7" s="13">
        <f t="shared" si="15"/>
        <v>12.5</v>
      </c>
      <c r="BA7" s="23">
        <f t="shared" si="37"/>
        <v>9</v>
      </c>
      <c r="BB7" s="5"/>
      <c r="BC7" s="13">
        <f t="shared" si="16"/>
        <v>12.5</v>
      </c>
      <c r="BD7" s="23">
        <f t="shared" si="38"/>
        <v>13</v>
      </c>
      <c r="BE7" s="4">
        <v>56</v>
      </c>
      <c r="BF7" s="13">
        <f t="shared" si="17"/>
        <v>70</v>
      </c>
      <c r="BG7" s="23">
        <f t="shared" si="39"/>
        <v>4</v>
      </c>
      <c r="BH7" s="5"/>
      <c r="BI7" s="13">
        <f t="shared" si="40"/>
        <v>12.5</v>
      </c>
      <c r="BJ7" s="23">
        <f t="shared" si="18"/>
        <v>6</v>
      </c>
      <c r="BK7" s="5"/>
      <c r="BL7" s="13">
        <f t="shared" si="19"/>
        <v>12.5</v>
      </c>
      <c r="BM7" s="23">
        <f t="shared" si="41"/>
        <v>7</v>
      </c>
      <c r="BN7" s="4">
        <v>60</v>
      </c>
      <c r="BO7" s="13">
        <f t="shared" si="20"/>
        <v>55</v>
      </c>
      <c r="BP7" s="22">
        <f t="shared" si="42"/>
        <v>11</v>
      </c>
      <c r="BQ7" s="4">
        <v>15</v>
      </c>
      <c r="BR7" s="34">
        <f t="shared" si="43"/>
        <v>16.306567868472424</v>
      </c>
      <c r="BS7" s="13">
        <f t="shared" si="44"/>
        <v>95</v>
      </c>
      <c r="BT7" s="22">
        <f t="shared" si="45"/>
        <v>2</v>
      </c>
      <c r="BU7" s="25">
        <f t="shared" si="50"/>
        <v>59.875</v>
      </c>
      <c r="BV7" s="27">
        <f t="shared" si="46"/>
        <v>5</v>
      </c>
    </row>
    <row r="8" spans="1:74" ht="17.100000000000001" customHeight="1" x14ac:dyDescent="0.25">
      <c r="A8" s="11" t="s">
        <v>20</v>
      </c>
      <c r="B8" s="6">
        <v>57</v>
      </c>
      <c r="C8" s="6">
        <v>76</v>
      </c>
      <c r="D8" s="29">
        <f t="shared" si="21"/>
        <v>1.1603941547521435</v>
      </c>
      <c r="E8" s="6">
        <v>44</v>
      </c>
      <c r="F8" s="13">
        <f t="shared" si="47"/>
        <v>70</v>
      </c>
      <c r="G8" s="14">
        <f t="shared" ref="G5:G17" si="51">RANK(--F8,F$4:F$17)</f>
        <v>4</v>
      </c>
      <c r="H8" s="6">
        <v>60</v>
      </c>
      <c r="I8" s="29">
        <f t="shared" si="23"/>
        <v>69.623649285128607</v>
      </c>
      <c r="J8" s="13">
        <f t="shared" si="0"/>
        <v>72.5</v>
      </c>
      <c r="K8" s="19">
        <f t="shared" si="24"/>
        <v>4</v>
      </c>
      <c r="L8" s="6">
        <v>39</v>
      </c>
      <c r="M8" s="29">
        <f t="shared" si="25"/>
        <v>45.255372035333593</v>
      </c>
      <c r="N8" s="13">
        <f t="shared" si="1"/>
        <v>72.5</v>
      </c>
      <c r="O8" s="19">
        <f t="shared" si="48"/>
        <v>11</v>
      </c>
      <c r="P8" s="6">
        <v>82</v>
      </c>
      <c r="Q8" s="13">
        <f t="shared" si="2"/>
        <v>17.5</v>
      </c>
      <c r="R8" s="17">
        <f t="shared" si="3"/>
        <v>13</v>
      </c>
      <c r="S8" s="6">
        <v>68</v>
      </c>
      <c r="T8" s="13">
        <f t="shared" si="4"/>
        <v>80</v>
      </c>
      <c r="U8" s="19">
        <f t="shared" si="5"/>
        <v>5</v>
      </c>
      <c r="V8" s="6">
        <v>37.5</v>
      </c>
      <c r="W8" s="29">
        <f t="shared" si="26"/>
        <v>43.514780803205383</v>
      </c>
      <c r="X8" s="13">
        <f t="shared" si="6"/>
        <v>97.5</v>
      </c>
      <c r="Y8" s="17">
        <f t="shared" si="27"/>
        <v>3</v>
      </c>
      <c r="Z8" s="6">
        <v>40</v>
      </c>
      <c r="AA8" s="34">
        <f t="shared" si="28"/>
        <v>46.415766190085741</v>
      </c>
      <c r="AB8" s="13">
        <f t="shared" si="7"/>
        <v>100</v>
      </c>
      <c r="AC8" s="17">
        <f t="shared" si="29"/>
        <v>1</v>
      </c>
      <c r="AD8" s="6">
        <v>36</v>
      </c>
      <c r="AE8" s="13">
        <f t="shared" si="8"/>
        <v>67.5</v>
      </c>
      <c r="AF8" s="17">
        <f t="shared" si="30"/>
        <v>3</v>
      </c>
      <c r="AG8" s="6">
        <v>40</v>
      </c>
      <c r="AH8" s="13">
        <f t="shared" si="9"/>
        <v>27.5</v>
      </c>
      <c r="AI8" s="17">
        <f t="shared" si="31"/>
        <v>6</v>
      </c>
      <c r="AJ8" s="6">
        <v>50</v>
      </c>
      <c r="AK8" s="34">
        <f t="shared" si="32"/>
        <v>58.01970773760717</v>
      </c>
      <c r="AL8" s="13">
        <f t="shared" si="10"/>
        <v>100</v>
      </c>
      <c r="AM8" s="17">
        <f t="shared" si="11"/>
        <v>1</v>
      </c>
      <c r="AN8" s="6">
        <v>45</v>
      </c>
      <c r="AO8" s="13">
        <f t="shared" si="12"/>
        <v>82.5</v>
      </c>
      <c r="AP8" s="17">
        <f t="shared" si="33"/>
        <v>4</v>
      </c>
      <c r="AQ8" s="6">
        <v>55</v>
      </c>
      <c r="AR8" s="34">
        <f t="shared" si="34"/>
        <v>63.821678511367892</v>
      </c>
      <c r="AS8" s="13">
        <f t="shared" si="13"/>
        <v>87.5</v>
      </c>
      <c r="AT8" s="17">
        <f t="shared" si="49"/>
        <v>3</v>
      </c>
      <c r="AU8" s="6">
        <v>54</v>
      </c>
      <c r="AV8" s="13">
        <f t="shared" si="14"/>
        <v>75</v>
      </c>
      <c r="AW8" s="17">
        <f t="shared" si="35"/>
        <v>5</v>
      </c>
      <c r="AX8" s="7"/>
      <c r="AY8" s="31">
        <f t="shared" si="36"/>
        <v>0</v>
      </c>
      <c r="AZ8" s="13">
        <f t="shared" si="15"/>
        <v>12.5</v>
      </c>
      <c r="BA8" s="23">
        <f t="shared" si="37"/>
        <v>9</v>
      </c>
      <c r="BB8" s="4">
        <v>180</v>
      </c>
      <c r="BC8" s="13">
        <f t="shared" si="16"/>
        <v>50</v>
      </c>
      <c r="BD8" s="23">
        <f t="shared" si="38"/>
        <v>7</v>
      </c>
      <c r="BE8" s="5"/>
      <c r="BF8" s="13">
        <f t="shared" si="17"/>
        <v>12.5</v>
      </c>
      <c r="BG8" s="23">
        <f t="shared" si="39"/>
        <v>10</v>
      </c>
      <c r="BH8" s="4">
        <v>23</v>
      </c>
      <c r="BI8" s="13">
        <f t="shared" ref="BI5:BI17" si="52">IF(BH8=0,12.5,IF(BH8=BH$19,100,MROUND((BH8*100/BH$19),2.5)))</f>
        <v>100</v>
      </c>
      <c r="BJ8" s="23">
        <f t="shared" si="18"/>
        <v>1</v>
      </c>
      <c r="BK8" s="5"/>
      <c r="BL8" s="13">
        <f t="shared" si="19"/>
        <v>12.5</v>
      </c>
      <c r="BM8" s="23">
        <f t="shared" si="41"/>
        <v>7</v>
      </c>
      <c r="BN8" s="5"/>
      <c r="BO8" s="13">
        <f t="shared" si="20"/>
        <v>12.5</v>
      </c>
      <c r="BP8" s="22">
        <f t="shared" si="42"/>
        <v>13</v>
      </c>
      <c r="BQ8" s="5"/>
      <c r="BR8" s="31">
        <f t="shared" si="43"/>
        <v>0</v>
      </c>
      <c r="BS8" s="13">
        <f t="shared" si="44"/>
        <v>12.5</v>
      </c>
      <c r="BT8" s="22">
        <f t="shared" si="45"/>
        <v>11</v>
      </c>
      <c r="BU8" s="25">
        <f t="shared" si="50"/>
        <v>58.125</v>
      </c>
      <c r="BV8" s="27">
        <f t="shared" si="46"/>
        <v>7</v>
      </c>
    </row>
    <row r="9" spans="1:74" ht="17.100000000000001" customHeight="1" x14ac:dyDescent="0.25">
      <c r="A9" s="1" t="s">
        <v>21</v>
      </c>
      <c r="B9" s="6">
        <v>56</v>
      </c>
      <c r="C9" s="6">
        <v>97</v>
      </c>
      <c r="D9" s="29">
        <f t="shared" si="21"/>
        <v>1.1766051063308975</v>
      </c>
      <c r="E9" s="6">
        <v>48</v>
      </c>
      <c r="F9" s="13">
        <f t="shared" si="47"/>
        <v>77.5</v>
      </c>
      <c r="G9" s="14">
        <f t="shared" si="51"/>
        <v>3</v>
      </c>
      <c r="H9" s="6">
        <v>50</v>
      </c>
      <c r="I9" s="29">
        <f t="shared" si="23"/>
        <v>58.830255316544878</v>
      </c>
      <c r="J9" s="13">
        <f t="shared" si="0"/>
        <v>62.5</v>
      </c>
      <c r="K9" s="19">
        <f t="shared" ref="K5:K17" si="53">RANK(--J9,J$4:J$17)</f>
        <v>9</v>
      </c>
      <c r="L9" s="6">
        <v>40</v>
      </c>
      <c r="M9" s="29">
        <f t="shared" si="25"/>
        <v>47.0642042532359</v>
      </c>
      <c r="N9" s="13">
        <f t="shared" si="1"/>
        <v>75</v>
      </c>
      <c r="O9" s="19">
        <f t="shared" si="48"/>
        <v>10</v>
      </c>
      <c r="P9" s="6">
        <v>267</v>
      </c>
      <c r="Q9" s="13">
        <f t="shared" si="2"/>
        <v>55</v>
      </c>
      <c r="R9" s="17">
        <f t="shared" si="3"/>
        <v>6</v>
      </c>
      <c r="S9" s="6">
        <v>62</v>
      </c>
      <c r="T9" s="13">
        <f t="shared" si="4"/>
        <v>72.5</v>
      </c>
      <c r="U9" s="19">
        <f t="shared" si="5"/>
        <v>8</v>
      </c>
      <c r="V9" s="6">
        <v>37.5</v>
      </c>
      <c r="W9" s="29">
        <f t="shared" si="26"/>
        <v>44.122691487408659</v>
      </c>
      <c r="X9" s="13">
        <f t="shared" si="6"/>
        <v>100</v>
      </c>
      <c r="Y9" s="17">
        <f t="shared" si="27"/>
        <v>1</v>
      </c>
      <c r="Z9" s="6">
        <v>25</v>
      </c>
      <c r="AA9" s="34">
        <f t="shared" si="28"/>
        <v>29.415127658272439</v>
      </c>
      <c r="AB9" s="13">
        <f t="shared" si="7"/>
        <v>62.5</v>
      </c>
      <c r="AC9" s="17">
        <f t="shared" si="29"/>
        <v>10</v>
      </c>
      <c r="AD9" s="6">
        <v>44</v>
      </c>
      <c r="AE9" s="13">
        <f t="shared" si="8"/>
        <v>82.5</v>
      </c>
      <c r="AF9" s="17">
        <f t="shared" si="30"/>
        <v>2</v>
      </c>
      <c r="AG9" s="6">
        <v>23</v>
      </c>
      <c r="AH9" s="13">
        <f t="shared" si="9"/>
        <v>15</v>
      </c>
      <c r="AI9" s="17">
        <f t="shared" si="31"/>
        <v>11</v>
      </c>
      <c r="AJ9" s="6">
        <v>34</v>
      </c>
      <c r="AK9" s="34">
        <f t="shared" si="32"/>
        <v>40.004573615250514</v>
      </c>
      <c r="AL9" s="13">
        <f t="shared" si="10"/>
        <v>67.5</v>
      </c>
      <c r="AM9" s="17">
        <f t="shared" si="11"/>
        <v>10</v>
      </c>
      <c r="AN9" s="6">
        <v>54</v>
      </c>
      <c r="AO9" s="13">
        <f t="shared" si="12"/>
        <v>100</v>
      </c>
      <c r="AP9" s="17">
        <f t="shared" si="33"/>
        <v>1</v>
      </c>
      <c r="AQ9" s="6">
        <v>55</v>
      </c>
      <c r="AR9" s="34">
        <f t="shared" si="34"/>
        <v>64.713280848199361</v>
      </c>
      <c r="AS9" s="13">
        <f t="shared" si="13"/>
        <v>90</v>
      </c>
      <c r="AT9" s="17">
        <f t="shared" si="49"/>
        <v>2</v>
      </c>
      <c r="AU9" s="6">
        <v>59</v>
      </c>
      <c r="AV9" s="13">
        <f t="shared" si="14"/>
        <v>82.5</v>
      </c>
      <c r="AW9" s="17">
        <f t="shared" si="35"/>
        <v>4</v>
      </c>
      <c r="AX9" s="7"/>
      <c r="AY9" s="31">
        <f t="shared" si="36"/>
        <v>0</v>
      </c>
      <c r="AZ9" s="13">
        <f t="shared" si="15"/>
        <v>12.5</v>
      </c>
      <c r="BA9" s="23">
        <f t="shared" si="37"/>
        <v>9</v>
      </c>
      <c r="BB9" s="4">
        <v>255</v>
      </c>
      <c r="BC9" s="13">
        <f t="shared" si="16"/>
        <v>70</v>
      </c>
      <c r="BD9" s="23">
        <f t="shared" si="38"/>
        <v>4</v>
      </c>
      <c r="BE9" s="4">
        <v>79</v>
      </c>
      <c r="BF9" s="13">
        <f t="shared" si="17"/>
        <v>97.5</v>
      </c>
      <c r="BG9" s="23">
        <f t="shared" si="39"/>
        <v>2</v>
      </c>
      <c r="BH9" s="4">
        <v>23</v>
      </c>
      <c r="BI9" s="13">
        <f t="shared" si="52"/>
        <v>100</v>
      </c>
      <c r="BJ9" s="23">
        <f t="shared" si="18"/>
        <v>1</v>
      </c>
      <c r="BK9" s="4">
        <v>45</v>
      </c>
      <c r="BL9" s="13">
        <f t="shared" si="19"/>
        <v>37.5</v>
      </c>
      <c r="BM9" s="23">
        <f t="shared" si="41"/>
        <v>6</v>
      </c>
      <c r="BN9" s="4">
        <v>101</v>
      </c>
      <c r="BO9" s="13">
        <f t="shared" si="20"/>
        <v>92.5</v>
      </c>
      <c r="BP9" s="22">
        <f t="shared" si="42"/>
        <v>2</v>
      </c>
      <c r="BQ9" s="4">
        <v>13</v>
      </c>
      <c r="BR9" s="34">
        <f t="shared" si="43"/>
        <v>15.295866382301668</v>
      </c>
      <c r="BS9" s="13">
        <f t="shared" si="44"/>
        <v>90</v>
      </c>
      <c r="BT9" s="22">
        <f t="shared" si="45"/>
        <v>4</v>
      </c>
      <c r="BU9" s="25">
        <f t="shared" si="50"/>
        <v>72.125</v>
      </c>
      <c r="BV9" s="27">
        <f t="shared" si="46"/>
        <v>2</v>
      </c>
    </row>
    <row r="10" spans="1:74" ht="17.100000000000001" customHeight="1" x14ac:dyDescent="0.25">
      <c r="A10" s="11" t="s">
        <v>22</v>
      </c>
      <c r="B10" s="6">
        <v>48</v>
      </c>
      <c r="C10" s="6">
        <v>94</v>
      </c>
      <c r="D10" s="29">
        <f t="shared" si="21"/>
        <v>1.324420432421852</v>
      </c>
      <c r="E10" s="6">
        <v>40</v>
      </c>
      <c r="F10" s="13">
        <f t="shared" si="47"/>
        <v>65</v>
      </c>
      <c r="G10" s="14">
        <f t="shared" si="51"/>
        <v>5</v>
      </c>
      <c r="H10" s="7"/>
      <c r="I10" s="31">
        <f t="shared" si="23"/>
        <v>0</v>
      </c>
      <c r="J10" s="13">
        <f t="shared" si="0"/>
        <v>12.5</v>
      </c>
      <c r="K10" s="19">
        <f t="shared" si="53"/>
        <v>13</v>
      </c>
      <c r="L10" s="6">
        <v>42</v>
      </c>
      <c r="M10" s="29">
        <f t="shared" si="25"/>
        <v>55.625658161717787</v>
      </c>
      <c r="N10" s="13">
        <f t="shared" si="1"/>
        <v>87.5</v>
      </c>
      <c r="O10" s="19">
        <f t="shared" si="48"/>
        <v>5</v>
      </c>
      <c r="P10" s="6">
        <v>230</v>
      </c>
      <c r="Q10" s="13">
        <f t="shared" si="2"/>
        <v>47.5</v>
      </c>
      <c r="R10" s="17">
        <f t="shared" si="3"/>
        <v>8</v>
      </c>
      <c r="S10" s="6">
        <v>86</v>
      </c>
      <c r="T10" s="13">
        <f t="shared" si="4"/>
        <v>100</v>
      </c>
      <c r="U10" s="19">
        <f t="shared" si="5"/>
        <v>1</v>
      </c>
      <c r="V10" s="6">
        <v>30</v>
      </c>
      <c r="W10" s="29">
        <f t="shared" si="26"/>
        <v>39.732612972655559</v>
      </c>
      <c r="X10" s="13">
        <f t="shared" si="6"/>
        <v>90</v>
      </c>
      <c r="Y10" s="17">
        <f t="shared" si="27"/>
        <v>7</v>
      </c>
      <c r="Z10" s="6">
        <v>25</v>
      </c>
      <c r="AA10" s="34">
        <f t="shared" si="28"/>
        <v>33.110510810546302</v>
      </c>
      <c r="AB10" s="13">
        <f t="shared" si="7"/>
        <v>72.5</v>
      </c>
      <c r="AC10" s="17">
        <f t="shared" si="29"/>
        <v>5</v>
      </c>
      <c r="AD10" s="6">
        <v>31</v>
      </c>
      <c r="AE10" s="13">
        <f t="shared" si="8"/>
        <v>57.5</v>
      </c>
      <c r="AF10" s="17">
        <f t="shared" si="30"/>
        <v>4</v>
      </c>
      <c r="AG10" s="6">
        <v>101</v>
      </c>
      <c r="AH10" s="13">
        <f t="shared" si="9"/>
        <v>67.5</v>
      </c>
      <c r="AI10" s="17">
        <f t="shared" si="31"/>
        <v>2</v>
      </c>
      <c r="AJ10" s="6">
        <v>44</v>
      </c>
      <c r="AK10" s="34">
        <f t="shared" si="32"/>
        <v>58.274499026561486</v>
      </c>
      <c r="AL10" s="13">
        <f t="shared" si="10"/>
        <v>100</v>
      </c>
      <c r="AM10" s="17">
        <f t="shared" si="11"/>
        <v>1</v>
      </c>
      <c r="AN10" s="6">
        <v>30</v>
      </c>
      <c r="AO10" s="13">
        <f t="shared" si="12"/>
        <v>55</v>
      </c>
      <c r="AP10" s="17">
        <f t="shared" si="33"/>
        <v>8</v>
      </c>
      <c r="AQ10" s="6">
        <v>40</v>
      </c>
      <c r="AR10" s="34">
        <f t="shared" si="34"/>
        <v>52.976817296874081</v>
      </c>
      <c r="AS10" s="13">
        <f t="shared" si="13"/>
        <v>72.5</v>
      </c>
      <c r="AT10" s="17">
        <f t="shared" si="49"/>
        <v>10</v>
      </c>
      <c r="AU10" s="6">
        <v>45</v>
      </c>
      <c r="AV10" s="13">
        <f t="shared" si="14"/>
        <v>62.5</v>
      </c>
      <c r="AW10" s="17">
        <f t="shared" ref="AW5:AW17" si="54">RANK(--AV10,AV$4:AV$17)</f>
        <v>9</v>
      </c>
      <c r="AX10" s="6">
        <v>100</v>
      </c>
      <c r="AY10" s="34">
        <f t="shared" si="36"/>
        <v>132.44204324218521</v>
      </c>
      <c r="AZ10" s="13">
        <f t="shared" si="15"/>
        <v>100</v>
      </c>
      <c r="BA10" s="23">
        <f t="shared" si="37"/>
        <v>1</v>
      </c>
      <c r="BB10" s="4">
        <v>301</v>
      </c>
      <c r="BC10" s="13">
        <f t="shared" si="16"/>
        <v>82.5</v>
      </c>
      <c r="BD10" s="23">
        <f t="shared" si="38"/>
        <v>2</v>
      </c>
      <c r="BE10" s="5"/>
      <c r="BF10" s="13">
        <f t="shared" si="17"/>
        <v>12.5</v>
      </c>
      <c r="BG10" s="23">
        <f t="shared" si="39"/>
        <v>10</v>
      </c>
      <c r="BH10" s="4">
        <v>8</v>
      </c>
      <c r="BI10" s="13">
        <f t="shared" si="52"/>
        <v>35</v>
      </c>
      <c r="BJ10" s="23">
        <f t="shared" si="18"/>
        <v>4</v>
      </c>
      <c r="BK10" s="5"/>
      <c r="BL10" s="13">
        <f t="shared" si="19"/>
        <v>12.5</v>
      </c>
      <c r="BM10" s="23">
        <f t="shared" si="41"/>
        <v>7</v>
      </c>
      <c r="BN10" s="5"/>
      <c r="BO10" s="13">
        <f t="shared" si="20"/>
        <v>12.5</v>
      </c>
      <c r="BP10" s="22">
        <f t="shared" si="42"/>
        <v>13</v>
      </c>
      <c r="BQ10" s="5"/>
      <c r="BR10" s="31">
        <f t="shared" si="43"/>
        <v>0</v>
      </c>
      <c r="BS10" s="13">
        <f t="shared" si="44"/>
        <v>12.5</v>
      </c>
      <c r="BT10" s="22">
        <f t="shared" si="45"/>
        <v>11</v>
      </c>
      <c r="BU10" s="25">
        <f t="shared" si="50"/>
        <v>57.875</v>
      </c>
      <c r="BV10" s="27">
        <f t="shared" si="46"/>
        <v>8</v>
      </c>
    </row>
    <row r="11" spans="1:74" ht="17.100000000000001" customHeight="1" x14ac:dyDescent="0.25">
      <c r="A11" s="1" t="s">
        <v>23</v>
      </c>
      <c r="B11" s="6">
        <v>54</v>
      </c>
      <c r="C11" s="6">
        <v>88</v>
      </c>
      <c r="D11" s="29">
        <f t="shared" si="21"/>
        <v>1.2105937781020304</v>
      </c>
      <c r="E11" s="6">
        <v>62</v>
      </c>
      <c r="F11" s="13">
        <f t="shared" si="47"/>
        <v>100</v>
      </c>
      <c r="G11" s="14">
        <f t="shared" si="51"/>
        <v>1</v>
      </c>
      <c r="H11" s="6">
        <v>40</v>
      </c>
      <c r="I11" s="29">
        <f t="shared" si="23"/>
        <v>48.423751124081214</v>
      </c>
      <c r="J11" s="13">
        <f t="shared" si="0"/>
        <v>50</v>
      </c>
      <c r="K11" s="19">
        <f t="shared" si="53"/>
        <v>10</v>
      </c>
      <c r="L11" s="6">
        <v>42</v>
      </c>
      <c r="M11" s="29">
        <f t="shared" si="25"/>
        <v>50.844938680285274</v>
      </c>
      <c r="N11" s="13">
        <f t="shared" si="1"/>
        <v>80</v>
      </c>
      <c r="O11" s="19">
        <f t="shared" si="48"/>
        <v>8</v>
      </c>
      <c r="P11" s="6">
        <v>304</v>
      </c>
      <c r="Q11" s="13">
        <f t="shared" si="2"/>
        <v>62.5</v>
      </c>
      <c r="R11" s="17">
        <f t="shared" si="3"/>
        <v>5</v>
      </c>
      <c r="S11" s="6">
        <v>58</v>
      </c>
      <c r="T11" s="13">
        <f t="shared" si="4"/>
        <v>67.5</v>
      </c>
      <c r="U11" s="19">
        <f t="shared" si="5"/>
        <v>11</v>
      </c>
      <c r="V11" s="6">
        <v>35</v>
      </c>
      <c r="W11" s="29">
        <f t="shared" si="26"/>
        <v>42.370782233571063</v>
      </c>
      <c r="X11" s="13">
        <f t="shared" si="6"/>
        <v>95</v>
      </c>
      <c r="Y11" s="17">
        <f t="shared" si="27"/>
        <v>5</v>
      </c>
      <c r="Z11" s="6">
        <v>35</v>
      </c>
      <c r="AA11" s="34">
        <f t="shared" si="28"/>
        <v>42.370782233571063</v>
      </c>
      <c r="AB11" s="13">
        <f t="shared" si="7"/>
        <v>92.5</v>
      </c>
      <c r="AC11" s="17">
        <f t="shared" si="29"/>
        <v>2</v>
      </c>
      <c r="AD11" s="6">
        <v>20</v>
      </c>
      <c r="AE11" s="13">
        <f t="shared" si="8"/>
        <v>37.5</v>
      </c>
      <c r="AF11" s="17">
        <f t="shared" si="30"/>
        <v>11</v>
      </c>
      <c r="AG11" s="6">
        <v>44</v>
      </c>
      <c r="AH11" s="13">
        <f t="shared" si="9"/>
        <v>30</v>
      </c>
      <c r="AI11" s="17">
        <f t="shared" si="31"/>
        <v>5</v>
      </c>
      <c r="AJ11" s="6">
        <v>45</v>
      </c>
      <c r="AK11" s="34">
        <f t="shared" si="32"/>
        <v>54.476720014591365</v>
      </c>
      <c r="AL11" s="13">
        <f t="shared" si="10"/>
        <v>92.5</v>
      </c>
      <c r="AM11" s="17">
        <f t="shared" si="11"/>
        <v>4</v>
      </c>
      <c r="AN11" s="6">
        <v>24</v>
      </c>
      <c r="AO11" s="13">
        <f t="shared" si="12"/>
        <v>45</v>
      </c>
      <c r="AP11" s="17">
        <f t="shared" si="33"/>
        <v>10</v>
      </c>
      <c r="AQ11" s="6">
        <v>50</v>
      </c>
      <c r="AR11" s="34">
        <f t="shared" si="34"/>
        <v>60.529688905101523</v>
      </c>
      <c r="AS11" s="13">
        <f t="shared" si="13"/>
        <v>82.5</v>
      </c>
      <c r="AT11" s="17">
        <f t="shared" si="49"/>
        <v>7</v>
      </c>
      <c r="AU11" s="6">
        <v>60</v>
      </c>
      <c r="AV11" s="13">
        <f t="shared" si="14"/>
        <v>85</v>
      </c>
      <c r="AW11" s="17">
        <f t="shared" si="54"/>
        <v>2</v>
      </c>
      <c r="AX11" s="7"/>
      <c r="AY11" s="31">
        <f t="shared" si="36"/>
        <v>0</v>
      </c>
      <c r="AZ11" s="13">
        <f t="shared" si="15"/>
        <v>12.5</v>
      </c>
      <c r="BA11" s="23">
        <f t="shared" si="37"/>
        <v>9</v>
      </c>
      <c r="BB11" s="4">
        <v>174</v>
      </c>
      <c r="BC11" s="13">
        <f t="shared" si="16"/>
        <v>47.5</v>
      </c>
      <c r="BD11" s="23">
        <f t="shared" si="38"/>
        <v>8</v>
      </c>
      <c r="BE11" s="4">
        <v>50</v>
      </c>
      <c r="BF11" s="13">
        <f t="shared" si="17"/>
        <v>62.5</v>
      </c>
      <c r="BG11" s="23">
        <f t="shared" si="39"/>
        <v>7</v>
      </c>
      <c r="BH11" s="4">
        <v>14</v>
      </c>
      <c r="BI11" s="13">
        <f t="shared" si="52"/>
        <v>60</v>
      </c>
      <c r="BJ11" s="23">
        <f t="shared" si="18"/>
        <v>3</v>
      </c>
      <c r="BK11" s="4">
        <v>90</v>
      </c>
      <c r="BL11" s="13">
        <f t="shared" si="19"/>
        <v>75</v>
      </c>
      <c r="BM11" s="23">
        <f t="shared" si="41"/>
        <v>2</v>
      </c>
      <c r="BN11" s="4">
        <v>84</v>
      </c>
      <c r="BO11" s="13">
        <f t="shared" si="20"/>
        <v>77.5</v>
      </c>
      <c r="BP11" s="22">
        <f t="shared" si="42"/>
        <v>9</v>
      </c>
      <c r="BQ11" s="4">
        <v>14</v>
      </c>
      <c r="BR11" s="34">
        <f t="shared" si="43"/>
        <v>16.948312893428426</v>
      </c>
      <c r="BS11" s="13">
        <f t="shared" si="44"/>
        <v>100</v>
      </c>
      <c r="BT11" s="22">
        <f t="shared" si="45"/>
        <v>1</v>
      </c>
      <c r="BU11" s="25">
        <f t="shared" si="50"/>
        <v>67.75</v>
      </c>
      <c r="BV11" s="27">
        <f t="shared" si="46"/>
        <v>3</v>
      </c>
    </row>
    <row r="12" spans="1:74" ht="17.100000000000001" customHeight="1" x14ac:dyDescent="0.25">
      <c r="A12" s="6" t="s">
        <v>24</v>
      </c>
      <c r="B12" s="6">
        <v>54</v>
      </c>
      <c r="C12" s="6">
        <v>95</v>
      </c>
      <c r="D12" s="29">
        <f t="shared" si="21"/>
        <v>1.2105937781020304</v>
      </c>
      <c r="E12" s="6">
        <v>36</v>
      </c>
      <c r="F12" s="13">
        <f t="shared" si="47"/>
        <v>57.5</v>
      </c>
      <c r="G12" s="14">
        <f t="shared" si="51"/>
        <v>7</v>
      </c>
      <c r="H12" s="6">
        <v>60</v>
      </c>
      <c r="I12" s="29">
        <f t="shared" si="23"/>
        <v>72.635626686121824</v>
      </c>
      <c r="J12" s="13">
        <f t="shared" si="0"/>
        <v>77.5</v>
      </c>
      <c r="K12" s="19">
        <f t="shared" si="53"/>
        <v>2</v>
      </c>
      <c r="L12" s="6">
        <v>36.5</v>
      </c>
      <c r="M12" s="29">
        <f t="shared" si="25"/>
        <v>44.186672900724112</v>
      </c>
      <c r="N12" s="13">
        <f t="shared" si="1"/>
        <v>70</v>
      </c>
      <c r="O12" s="19">
        <f t="shared" si="48"/>
        <v>12</v>
      </c>
      <c r="P12" s="6">
        <v>240</v>
      </c>
      <c r="Q12" s="13">
        <f t="shared" si="2"/>
        <v>50</v>
      </c>
      <c r="R12" s="17">
        <f t="shared" si="3"/>
        <v>7</v>
      </c>
      <c r="S12" s="6">
        <v>63</v>
      </c>
      <c r="T12" s="13">
        <f t="shared" si="4"/>
        <v>72.5</v>
      </c>
      <c r="U12" s="19">
        <f t="shared" si="5"/>
        <v>8</v>
      </c>
      <c r="V12" s="6">
        <v>32.5</v>
      </c>
      <c r="W12" s="29">
        <f t="shared" si="26"/>
        <v>39.344297788315991</v>
      </c>
      <c r="X12" s="13">
        <f t="shared" si="6"/>
        <v>90</v>
      </c>
      <c r="Y12" s="17">
        <f t="shared" si="27"/>
        <v>7</v>
      </c>
      <c r="Z12" s="6">
        <v>32.5</v>
      </c>
      <c r="AA12" s="34">
        <f t="shared" si="28"/>
        <v>39.344297788315991</v>
      </c>
      <c r="AB12" s="13">
        <f t="shared" si="7"/>
        <v>85</v>
      </c>
      <c r="AC12" s="17">
        <f t="shared" si="29"/>
        <v>3</v>
      </c>
      <c r="AD12" s="6">
        <v>26</v>
      </c>
      <c r="AE12" s="13">
        <f t="shared" si="8"/>
        <v>47.5</v>
      </c>
      <c r="AF12" s="17">
        <f t="shared" si="30"/>
        <v>5</v>
      </c>
      <c r="AG12" s="6">
        <v>39</v>
      </c>
      <c r="AH12" s="13">
        <f t="shared" si="9"/>
        <v>25</v>
      </c>
      <c r="AI12" s="17">
        <f t="shared" si="31"/>
        <v>8</v>
      </c>
      <c r="AJ12" s="6">
        <v>48</v>
      </c>
      <c r="AK12" s="34">
        <f t="shared" si="32"/>
        <v>58.108501348897462</v>
      </c>
      <c r="AL12" s="13">
        <f t="shared" si="10"/>
        <v>100</v>
      </c>
      <c r="AM12" s="17">
        <f t="shared" si="11"/>
        <v>1</v>
      </c>
      <c r="AN12" s="6">
        <v>32</v>
      </c>
      <c r="AO12" s="13">
        <f t="shared" si="12"/>
        <v>60</v>
      </c>
      <c r="AP12" s="17">
        <f t="shared" si="33"/>
        <v>7</v>
      </c>
      <c r="AQ12" s="6">
        <v>35</v>
      </c>
      <c r="AR12" s="34">
        <f t="shared" si="34"/>
        <v>42.370782233571063</v>
      </c>
      <c r="AS12" s="13">
        <f t="shared" si="13"/>
        <v>57.5</v>
      </c>
      <c r="AT12" s="17">
        <f t="shared" si="49"/>
        <v>13</v>
      </c>
      <c r="AU12" s="6">
        <v>40</v>
      </c>
      <c r="AV12" s="13">
        <f t="shared" si="14"/>
        <v>57.5</v>
      </c>
      <c r="AW12" s="17">
        <f t="shared" si="54"/>
        <v>10</v>
      </c>
      <c r="AX12" s="6">
        <v>25</v>
      </c>
      <c r="AY12" s="34">
        <f t="shared" si="36"/>
        <v>30.264844452550761</v>
      </c>
      <c r="AZ12" s="13">
        <f t="shared" si="15"/>
        <v>22.5</v>
      </c>
      <c r="BA12" s="23">
        <f t="shared" si="37"/>
        <v>5</v>
      </c>
      <c r="BB12" s="4">
        <v>160</v>
      </c>
      <c r="BC12" s="13">
        <f t="shared" si="16"/>
        <v>45</v>
      </c>
      <c r="BD12" s="23">
        <f t="shared" si="38"/>
        <v>9</v>
      </c>
      <c r="BE12" s="4">
        <v>32</v>
      </c>
      <c r="BF12" s="13">
        <f t="shared" si="17"/>
        <v>40</v>
      </c>
      <c r="BG12" s="23">
        <f t="shared" si="39"/>
        <v>9</v>
      </c>
      <c r="BH12" s="5"/>
      <c r="BI12" s="13">
        <f t="shared" si="52"/>
        <v>12.5</v>
      </c>
      <c r="BJ12" s="23">
        <f t="shared" si="18"/>
        <v>6</v>
      </c>
      <c r="BK12" s="5"/>
      <c r="BL12" s="13">
        <f t="shared" si="19"/>
        <v>12.5</v>
      </c>
      <c r="BM12" s="23">
        <f t="shared" si="41"/>
        <v>7</v>
      </c>
      <c r="BN12" s="4">
        <v>87</v>
      </c>
      <c r="BO12" s="13">
        <f t="shared" si="20"/>
        <v>80</v>
      </c>
      <c r="BP12" s="22">
        <f t="shared" ref="BP5:BP17" si="55">RANK(--BO12,BO$4:BO$17)</f>
        <v>7</v>
      </c>
      <c r="BQ12" s="4">
        <v>12</v>
      </c>
      <c r="BR12" s="34">
        <f t="shared" si="43"/>
        <v>14.527125337224366</v>
      </c>
      <c r="BS12" s="13">
        <f t="shared" si="44"/>
        <v>85</v>
      </c>
      <c r="BT12" s="22">
        <f t="shared" si="45"/>
        <v>6</v>
      </c>
      <c r="BU12" s="25">
        <f t="shared" si="50"/>
        <v>57.375</v>
      </c>
      <c r="BV12" s="27">
        <f t="shared" si="46"/>
        <v>9</v>
      </c>
    </row>
    <row r="13" spans="1:74" ht="17.100000000000001" customHeight="1" x14ac:dyDescent="0.25">
      <c r="A13" s="4" t="s">
        <v>25</v>
      </c>
      <c r="B13" s="6">
        <v>58</v>
      </c>
      <c r="C13" s="6">
        <v>99</v>
      </c>
      <c r="D13" s="29">
        <f t="shared" si="21"/>
        <v>1.1447061711243414</v>
      </c>
      <c r="E13" s="6">
        <v>34</v>
      </c>
      <c r="F13" s="13">
        <f t="shared" si="47"/>
        <v>55</v>
      </c>
      <c r="G13" s="14">
        <f t="shared" si="51"/>
        <v>8</v>
      </c>
      <c r="H13" s="6">
        <v>60</v>
      </c>
      <c r="I13" s="29">
        <f t="shared" si="23"/>
        <v>68.682370267460485</v>
      </c>
      <c r="J13" s="13">
        <f t="shared" si="0"/>
        <v>72.5</v>
      </c>
      <c r="K13" s="19">
        <f t="shared" si="53"/>
        <v>4</v>
      </c>
      <c r="L13" s="6">
        <v>55</v>
      </c>
      <c r="M13" s="29">
        <f t="shared" si="25"/>
        <v>62.958839411838774</v>
      </c>
      <c r="N13" s="13">
        <f t="shared" si="1"/>
        <v>100</v>
      </c>
      <c r="O13" s="19">
        <f t="shared" si="48"/>
        <v>1</v>
      </c>
      <c r="P13" s="6">
        <v>184</v>
      </c>
      <c r="Q13" s="13">
        <f t="shared" si="2"/>
        <v>37.5</v>
      </c>
      <c r="R13" s="17">
        <f t="shared" si="3"/>
        <v>11</v>
      </c>
      <c r="S13" s="6">
        <v>62</v>
      </c>
      <c r="T13" s="13">
        <f t="shared" si="4"/>
        <v>72.5</v>
      </c>
      <c r="U13" s="19">
        <f t="shared" si="5"/>
        <v>8</v>
      </c>
      <c r="V13" s="6">
        <v>32.5</v>
      </c>
      <c r="W13" s="29">
        <f t="shared" si="26"/>
        <v>37.202950561541094</v>
      </c>
      <c r="X13" s="13">
        <f t="shared" si="6"/>
        <v>85</v>
      </c>
      <c r="Y13" s="17">
        <f t="shared" si="27"/>
        <v>10</v>
      </c>
      <c r="Z13" s="6">
        <v>32.5</v>
      </c>
      <c r="AA13" s="34">
        <f t="shared" si="28"/>
        <v>37.202950561541094</v>
      </c>
      <c r="AB13" s="13">
        <f t="shared" si="7"/>
        <v>80</v>
      </c>
      <c r="AC13" s="17">
        <f t="shared" si="29"/>
        <v>4</v>
      </c>
      <c r="AD13" s="6">
        <v>12</v>
      </c>
      <c r="AE13" s="13">
        <f t="shared" si="8"/>
        <v>22.5</v>
      </c>
      <c r="AF13" s="17">
        <f t="shared" si="30"/>
        <v>13</v>
      </c>
      <c r="AG13" s="6">
        <v>40</v>
      </c>
      <c r="AH13" s="13">
        <f t="shared" si="9"/>
        <v>27.5</v>
      </c>
      <c r="AI13" s="17">
        <f t="shared" si="31"/>
        <v>6</v>
      </c>
      <c r="AJ13" s="6">
        <v>35</v>
      </c>
      <c r="AK13" s="34">
        <f t="shared" si="32"/>
        <v>40.064715989351946</v>
      </c>
      <c r="AL13" s="13">
        <f t="shared" si="10"/>
        <v>70</v>
      </c>
      <c r="AM13" s="17">
        <f t="shared" si="11"/>
        <v>9</v>
      </c>
      <c r="AN13" s="6">
        <v>46</v>
      </c>
      <c r="AO13" s="13">
        <f t="shared" si="12"/>
        <v>85</v>
      </c>
      <c r="AP13" s="17">
        <f t="shared" si="33"/>
        <v>2</v>
      </c>
      <c r="AQ13" s="6">
        <v>55</v>
      </c>
      <c r="AR13" s="34">
        <f t="shared" si="34"/>
        <v>62.958839411838774</v>
      </c>
      <c r="AS13" s="13">
        <f t="shared" si="13"/>
        <v>87.5</v>
      </c>
      <c r="AT13" s="17">
        <f t="shared" si="49"/>
        <v>3</v>
      </c>
      <c r="AU13" s="6">
        <v>40</v>
      </c>
      <c r="AV13" s="13">
        <f t="shared" si="14"/>
        <v>57.5</v>
      </c>
      <c r="AW13" s="17">
        <f t="shared" si="54"/>
        <v>10</v>
      </c>
      <c r="AX13" s="6">
        <v>23</v>
      </c>
      <c r="AY13" s="34">
        <f t="shared" si="36"/>
        <v>26.32824193585985</v>
      </c>
      <c r="AZ13" s="13">
        <f t="shared" si="15"/>
        <v>20</v>
      </c>
      <c r="BA13" s="23">
        <f t="shared" si="37"/>
        <v>6</v>
      </c>
      <c r="BB13" s="5"/>
      <c r="BC13" s="13">
        <f t="shared" si="16"/>
        <v>12.5</v>
      </c>
      <c r="BD13" s="23">
        <f t="shared" si="38"/>
        <v>13</v>
      </c>
      <c r="BE13" s="4">
        <v>81</v>
      </c>
      <c r="BF13" s="13">
        <f t="shared" si="17"/>
        <v>100</v>
      </c>
      <c r="BG13" s="23">
        <f t="shared" si="39"/>
        <v>1</v>
      </c>
      <c r="BH13" s="5"/>
      <c r="BI13" s="13">
        <f t="shared" si="52"/>
        <v>12.5</v>
      </c>
      <c r="BJ13" s="23">
        <f t="shared" si="18"/>
        <v>6</v>
      </c>
      <c r="BK13" s="5"/>
      <c r="BL13" s="13">
        <f t="shared" si="19"/>
        <v>12.5</v>
      </c>
      <c r="BM13" s="23">
        <f t="shared" si="41"/>
        <v>7</v>
      </c>
      <c r="BN13" s="4">
        <v>108</v>
      </c>
      <c r="BO13" s="13">
        <f t="shared" si="20"/>
        <v>100</v>
      </c>
      <c r="BP13" s="22">
        <f t="shared" si="55"/>
        <v>1</v>
      </c>
      <c r="BQ13" s="26">
        <v>11</v>
      </c>
      <c r="BR13" s="34">
        <f t="shared" si="43"/>
        <v>12.591767882367755</v>
      </c>
      <c r="BS13" s="13">
        <f t="shared" si="44"/>
        <v>75</v>
      </c>
      <c r="BT13" s="22">
        <f t="shared" si="45"/>
        <v>9</v>
      </c>
      <c r="BU13" s="25">
        <f t="shared" si="50"/>
        <v>59.25</v>
      </c>
      <c r="BV13" s="27">
        <f t="shared" si="46"/>
        <v>6</v>
      </c>
    </row>
    <row r="14" spans="1:74" ht="17.100000000000001" customHeight="1" x14ac:dyDescent="0.25">
      <c r="A14" s="1" t="s">
        <v>26</v>
      </c>
      <c r="B14" s="6">
        <v>72.5</v>
      </c>
      <c r="C14" s="6"/>
      <c r="D14" s="29">
        <f t="shared" si="21"/>
        <v>0.97157927762730056</v>
      </c>
      <c r="E14" s="6">
        <v>30</v>
      </c>
      <c r="F14" s="13">
        <f t="shared" si="47"/>
        <v>47.5</v>
      </c>
      <c r="G14" s="14">
        <f t="shared" si="51"/>
        <v>10</v>
      </c>
      <c r="H14" s="6">
        <v>65</v>
      </c>
      <c r="I14" s="29">
        <f t="shared" si="23"/>
        <v>63.152653045774535</v>
      </c>
      <c r="J14" s="13">
        <f t="shared" si="0"/>
        <v>67.5</v>
      </c>
      <c r="K14" s="19">
        <f t="shared" si="53"/>
        <v>8</v>
      </c>
      <c r="L14" s="6">
        <v>45</v>
      </c>
      <c r="M14" s="29">
        <f t="shared" si="25"/>
        <v>43.721067493228524</v>
      </c>
      <c r="N14" s="13">
        <f t="shared" si="1"/>
        <v>70</v>
      </c>
      <c r="O14" s="19">
        <f t="shared" si="48"/>
        <v>12</v>
      </c>
      <c r="P14" s="6">
        <v>198</v>
      </c>
      <c r="Q14" s="13">
        <f t="shared" si="2"/>
        <v>42.5</v>
      </c>
      <c r="R14" s="17">
        <f t="shared" si="3"/>
        <v>9</v>
      </c>
      <c r="S14" s="6">
        <v>36</v>
      </c>
      <c r="T14" s="13">
        <f t="shared" si="4"/>
        <v>42.5</v>
      </c>
      <c r="U14" s="19">
        <f t="shared" si="5"/>
        <v>12</v>
      </c>
      <c r="V14" s="6">
        <v>42.5</v>
      </c>
      <c r="W14" s="29">
        <f t="shared" si="26"/>
        <v>41.292119299160277</v>
      </c>
      <c r="X14" s="13">
        <f t="shared" si="6"/>
        <v>92.5</v>
      </c>
      <c r="Y14" s="17">
        <f t="shared" si="27"/>
        <v>6</v>
      </c>
      <c r="Z14" s="6">
        <v>35</v>
      </c>
      <c r="AA14" s="34">
        <f t="shared" si="28"/>
        <v>34.005274716955519</v>
      </c>
      <c r="AB14" s="13">
        <f t="shared" si="7"/>
        <v>72.5</v>
      </c>
      <c r="AC14" s="17">
        <f t="shared" si="29"/>
        <v>5</v>
      </c>
      <c r="AD14" s="6">
        <v>21</v>
      </c>
      <c r="AE14" s="13">
        <f t="shared" si="8"/>
        <v>40</v>
      </c>
      <c r="AF14" s="17">
        <f t="shared" si="30"/>
        <v>6</v>
      </c>
      <c r="AG14" s="6">
        <v>33</v>
      </c>
      <c r="AH14" s="13">
        <f t="shared" si="9"/>
        <v>22.5</v>
      </c>
      <c r="AI14" s="17">
        <f t="shared" si="31"/>
        <v>10</v>
      </c>
      <c r="AJ14" s="6">
        <v>50</v>
      </c>
      <c r="AK14" s="34">
        <f t="shared" si="32"/>
        <v>48.578963881365027</v>
      </c>
      <c r="AL14" s="13">
        <f t="shared" si="10"/>
        <v>82.5</v>
      </c>
      <c r="AM14" s="17">
        <f t="shared" si="11"/>
        <v>6</v>
      </c>
      <c r="AN14" s="6">
        <v>36</v>
      </c>
      <c r="AO14" s="13">
        <f t="shared" si="12"/>
        <v>67.5</v>
      </c>
      <c r="AP14" s="17">
        <f t="shared" si="33"/>
        <v>6</v>
      </c>
      <c r="AQ14" s="6">
        <v>65</v>
      </c>
      <c r="AR14" s="34">
        <f t="shared" si="34"/>
        <v>63.152653045774535</v>
      </c>
      <c r="AS14" s="13">
        <f t="shared" si="13"/>
        <v>87.5</v>
      </c>
      <c r="AT14" s="17">
        <f t="shared" si="49"/>
        <v>3</v>
      </c>
      <c r="AU14" s="6">
        <v>50</v>
      </c>
      <c r="AV14" s="13">
        <f t="shared" si="14"/>
        <v>70</v>
      </c>
      <c r="AW14" s="17">
        <f t="shared" si="54"/>
        <v>7</v>
      </c>
      <c r="AX14" s="6">
        <v>23</v>
      </c>
      <c r="AY14" s="34">
        <f t="shared" si="36"/>
        <v>22.346323385427912</v>
      </c>
      <c r="AZ14" s="13">
        <f t="shared" si="15"/>
        <v>17.5</v>
      </c>
      <c r="BA14" s="23">
        <f t="shared" si="37"/>
        <v>8</v>
      </c>
      <c r="BB14" s="4">
        <v>207</v>
      </c>
      <c r="BC14" s="13">
        <f t="shared" si="16"/>
        <v>57.5</v>
      </c>
      <c r="BD14" s="23">
        <f t="shared" ref="BD5:BD17" si="56">RANK(--BC14,BC$4:BC$17)</f>
        <v>6</v>
      </c>
      <c r="BE14" s="4">
        <v>11</v>
      </c>
      <c r="BF14" s="13">
        <f t="shared" si="17"/>
        <v>12.5</v>
      </c>
      <c r="BG14" s="23">
        <f t="shared" si="39"/>
        <v>10</v>
      </c>
      <c r="BH14" s="5"/>
      <c r="BI14" s="13">
        <f t="shared" si="52"/>
        <v>12.5</v>
      </c>
      <c r="BJ14" s="23">
        <f t="shared" si="18"/>
        <v>6</v>
      </c>
      <c r="BK14" s="4">
        <v>120</v>
      </c>
      <c r="BL14" s="13">
        <f t="shared" si="19"/>
        <v>100</v>
      </c>
      <c r="BM14" s="23">
        <f t="shared" si="41"/>
        <v>1</v>
      </c>
      <c r="BN14" s="4">
        <v>63</v>
      </c>
      <c r="BO14" s="13">
        <f t="shared" si="20"/>
        <v>57.5</v>
      </c>
      <c r="BP14" s="22">
        <f t="shared" si="55"/>
        <v>10</v>
      </c>
      <c r="BQ14" s="4">
        <v>15</v>
      </c>
      <c r="BR14" s="34">
        <f t="shared" si="43"/>
        <v>14.573689164409508</v>
      </c>
      <c r="BS14" s="13">
        <f t="shared" si="44"/>
        <v>85</v>
      </c>
      <c r="BT14" s="22">
        <f t="shared" si="45"/>
        <v>6</v>
      </c>
      <c r="BU14" s="25">
        <f t="shared" si="50"/>
        <v>57.375</v>
      </c>
      <c r="BV14" s="27">
        <f t="shared" si="46"/>
        <v>9</v>
      </c>
    </row>
    <row r="15" spans="1:74" ht="17.100000000000001" customHeight="1" x14ac:dyDescent="0.25">
      <c r="A15" s="1" t="s">
        <v>27</v>
      </c>
      <c r="B15" s="6">
        <v>58</v>
      </c>
      <c r="C15" s="6">
        <v>85</v>
      </c>
      <c r="D15" s="29">
        <f t="shared" si="21"/>
        <v>1.1447061711243414</v>
      </c>
      <c r="E15" s="6">
        <v>37</v>
      </c>
      <c r="F15" s="13">
        <f t="shared" si="47"/>
        <v>60</v>
      </c>
      <c r="G15" s="14">
        <f t="shared" si="51"/>
        <v>6</v>
      </c>
      <c r="H15" s="6">
        <v>40</v>
      </c>
      <c r="I15" s="29">
        <f t="shared" si="23"/>
        <v>45.788246844973656</v>
      </c>
      <c r="J15" s="13">
        <f t="shared" si="0"/>
        <v>47.5</v>
      </c>
      <c r="K15" s="19">
        <f t="shared" si="53"/>
        <v>12</v>
      </c>
      <c r="L15" s="6">
        <v>51</v>
      </c>
      <c r="M15" s="29">
        <f t="shared" si="25"/>
        <v>58.380014727341411</v>
      </c>
      <c r="N15" s="13">
        <f t="shared" si="1"/>
        <v>92.5</v>
      </c>
      <c r="O15" s="19">
        <f t="shared" si="48"/>
        <v>3</v>
      </c>
      <c r="P15" s="6">
        <v>398</v>
      </c>
      <c r="Q15" s="13">
        <f t="shared" si="2"/>
        <v>82.5</v>
      </c>
      <c r="R15" s="17">
        <f t="shared" si="3"/>
        <v>2</v>
      </c>
      <c r="S15" s="6">
        <v>75</v>
      </c>
      <c r="T15" s="13">
        <f t="shared" si="4"/>
        <v>87.5</v>
      </c>
      <c r="U15" s="19">
        <f t="shared" si="5"/>
        <v>2</v>
      </c>
      <c r="V15" s="6">
        <v>30</v>
      </c>
      <c r="W15" s="29">
        <f t="shared" si="26"/>
        <v>34.341185133730242</v>
      </c>
      <c r="X15" s="13">
        <f t="shared" si="6"/>
        <v>77.5</v>
      </c>
      <c r="Y15" s="17">
        <f t="shared" si="27"/>
        <v>12</v>
      </c>
      <c r="Z15" s="6">
        <v>25</v>
      </c>
      <c r="AA15" s="34">
        <f t="shared" si="28"/>
        <v>28.617654278108535</v>
      </c>
      <c r="AB15" s="13">
        <f t="shared" si="7"/>
        <v>62.5</v>
      </c>
      <c r="AC15" s="17">
        <f t="shared" si="29"/>
        <v>10</v>
      </c>
      <c r="AD15" s="6">
        <v>20</v>
      </c>
      <c r="AE15" s="13">
        <f t="shared" si="8"/>
        <v>37.5</v>
      </c>
      <c r="AF15" s="17">
        <f t="shared" si="30"/>
        <v>11</v>
      </c>
      <c r="AG15" s="6">
        <v>20</v>
      </c>
      <c r="AH15" s="13">
        <f t="shared" si="9"/>
        <v>12.5</v>
      </c>
      <c r="AI15" s="17">
        <f t="shared" si="31"/>
        <v>12</v>
      </c>
      <c r="AJ15" s="6">
        <v>38</v>
      </c>
      <c r="AK15" s="34">
        <f t="shared" si="32"/>
        <v>43.498834502724975</v>
      </c>
      <c r="AL15" s="13">
        <f t="shared" si="10"/>
        <v>75</v>
      </c>
      <c r="AM15" s="17">
        <f t="shared" si="11"/>
        <v>7</v>
      </c>
      <c r="AN15" s="6">
        <v>21</v>
      </c>
      <c r="AO15" s="13">
        <f t="shared" si="12"/>
        <v>40</v>
      </c>
      <c r="AP15" s="17">
        <f t="shared" si="33"/>
        <v>12</v>
      </c>
      <c r="AQ15" s="6">
        <v>50</v>
      </c>
      <c r="AR15" s="34">
        <f t="shared" si="34"/>
        <v>57.23530855621707</v>
      </c>
      <c r="AS15" s="13">
        <f t="shared" si="13"/>
        <v>80</v>
      </c>
      <c r="AT15" s="17">
        <f t="shared" si="49"/>
        <v>9</v>
      </c>
      <c r="AU15" s="6">
        <v>49</v>
      </c>
      <c r="AV15" s="13">
        <f t="shared" si="14"/>
        <v>70</v>
      </c>
      <c r="AW15" s="17">
        <f t="shared" si="54"/>
        <v>7</v>
      </c>
      <c r="AX15" s="6">
        <v>70</v>
      </c>
      <c r="AY15" s="34">
        <f t="shared" si="36"/>
        <v>80.129431978703892</v>
      </c>
      <c r="AZ15" s="13">
        <f t="shared" si="15"/>
        <v>60</v>
      </c>
      <c r="BA15" s="23">
        <f t="shared" si="37"/>
        <v>2</v>
      </c>
      <c r="BB15" s="4">
        <v>363</v>
      </c>
      <c r="BC15" s="13">
        <f t="shared" si="16"/>
        <v>100</v>
      </c>
      <c r="BD15" s="23">
        <f t="shared" si="56"/>
        <v>1</v>
      </c>
      <c r="BE15" s="5"/>
      <c r="BF15" s="13">
        <f t="shared" si="17"/>
        <v>12.5</v>
      </c>
      <c r="BG15" s="23">
        <f t="shared" si="39"/>
        <v>10</v>
      </c>
      <c r="BH15" s="5"/>
      <c r="BI15" s="13">
        <f t="shared" si="52"/>
        <v>12.5</v>
      </c>
      <c r="BJ15" s="23">
        <f t="shared" si="18"/>
        <v>6</v>
      </c>
      <c r="BK15" s="5"/>
      <c r="BL15" s="13">
        <f t="shared" si="19"/>
        <v>12.5</v>
      </c>
      <c r="BM15" s="23">
        <f t="shared" si="41"/>
        <v>7</v>
      </c>
      <c r="BN15" s="4">
        <v>100</v>
      </c>
      <c r="BO15" s="13">
        <f t="shared" si="20"/>
        <v>92.5</v>
      </c>
      <c r="BP15" s="22">
        <f t="shared" si="55"/>
        <v>2</v>
      </c>
      <c r="BQ15" s="4">
        <v>13</v>
      </c>
      <c r="BR15" s="34">
        <f t="shared" si="43"/>
        <v>14.881180224616438</v>
      </c>
      <c r="BS15" s="13">
        <f t="shared" si="44"/>
        <v>87.5</v>
      </c>
      <c r="BT15" s="22">
        <f t="shared" si="45"/>
        <v>5</v>
      </c>
      <c r="BU15" s="25">
        <f t="shared" si="50"/>
        <v>60.125</v>
      </c>
      <c r="BV15" s="27">
        <f t="shared" si="46"/>
        <v>4</v>
      </c>
    </row>
    <row r="16" spans="1:74" ht="17.100000000000001" customHeight="1" x14ac:dyDescent="0.25">
      <c r="A16" s="1" t="s">
        <v>28</v>
      </c>
      <c r="B16" s="6">
        <v>64</v>
      </c>
      <c r="C16" s="12"/>
      <c r="D16" s="29">
        <f t="shared" si="21"/>
        <v>1.0612937337655006</v>
      </c>
      <c r="E16" s="6">
        <v>31</v>
      </c>
      <c r="F16" s="13">
        <f t="shared" si="47"/>
        <v>50</v>
      </c>
      <c r="G16" s="14">
        <f t="shared" si="51"/>
        <v>9</v>
      </c>
      <c r="H16" s="6">
        <v>65</v>
      </c>
      <c r="I16" s="29">
        <f t="shared" si="23"/>
        <v>68.984092694757535</v>
      </c>
      <c r="J16" s="13">
        <f t="shared" si="0"/>
        <v>72.5</v>
      </c>
      <c r="K16" s="19">
        <f t="shared" si="53"/>
        <v>4</v>
      </c>
      <c r="L16" s="6">
        <v>46</v>
      </c>
      <c r="M16" s="29">
        <f t="shared" si="25"/>
        <v>48.819511753213028</v>
      </c>
      <c r="N16" s="13">
        <f t="shared" si="1"/>
        <v>77.5</v>
      </c>
      <c r="O16" s="19">
        <f t="shared" si="48"/>
        <v>9</v>
      </c>
      <c r="P16" s="6">
        <v>198</v>
      </c>
      <c r="Q16" s="13">
        <f t="shared" si="2"/>
        <v>42.5</v>
      </c>
      <c r="R16" s="17">
        <f t="shared" si="3"/>
        <v>9</v>
      </c>
      <c r="S16" s="6">
        <v>65</v>
      </c>
      <c r="T16" s="13">
        <f t="shared" si="4"/>
        <v>75</v>
      </c>
      <c r="U16" s="19">
        <f t="shared" si="5"/>
        <v>7</v>
      </c>
      <c r="V16" s="6">
        <v>37.5</v>
      </c>
      <c r="W16" s="29">
        <f t="shared" si="26"/>
        <v>39.798515016206274</v>
      </c>
      <c r="X16" s="13">
        <f t="shared" si="6"/>
        <v>90</v>
      </c>
      <c r="Y16" s="17">
        <f t="shared" si="27"/>
        <v>7</v>
      </c>
      <c r="Z16" s="6">
        <v>27.5</v>
      </c>
      <c r="AA16" s="34">
        <f t="shared" si="28"/>
        <v>29.185577678551269</v>
      </c>
      <c r="AB16" s="13">
        <f t="shared" si="7"/>
        <v>62.5</v>
      </c>
      <c r="AC16" s="17">
        <f t="shared" si="29"/>
        <v>10</v>
      </c>
      <c r="AD16" s="6">
        <v>22</v>
      </c>
      <c r="AE16" s="13">
        <f t="shared" si="8"/>
        <v>40</v>
      </c>
      <c r="AF16" s="17">
        <f t="shared" si="30"/>
        <v>6</v>
      </c>
      <c r="AG16" s="6">
        <v>39</v>
      </c>
      <c r="AH16" s="13">
        <f t="shared" si="9"/>
        <v>25</v>
      </c>
      <c r="AI16" s="17">
        <f t="shared" si="31"/>
        <v>8</v>
      </c>
      <c r="AJ16" s="6">
        <v>27</v>
      </c>
      <c r="AK16" s="34">
        <f t="shared" si="32"/>
        <v>28.654930811668518</v>
      </c>
      <c r="AL16" s="13">
        <f t="shared" si="10"/>
        <v>50</v>
      </c>
      <c r="AM16" s="17">
        <f t="shared" si="11"/>
        <v>13</v>
      </c>
      <c r="AN16" s="6">
        <v>26</v>
      </c>
      <c r="AO16" s="13">
        <f t="shared" si="12"/>
        <v>47.5</v>
      </c>
      <c r="AP16" s="17">
        <f t="shared" si="33"/>
        <v>9</v>
      </c>
      <c r="AQ16" s="6">
        <v>50</v>
      </c>
      <c r="AR16" s="34">
        <f t="shared" si="34"/>
        <v>53.064686688275032</v>
      </c>
      <c r="AS16" s="13">
        <f t="shared" si="13"/>
        <v>72.5</v>
      </c>
      <c r="AT16" s="17">
        <f t="shared" si="49"/>
        <v>10</v>
      </c>
      <c r="AU16" s="6">
        <v>25</v>
      </c>
      <c r="AV16" s="13">
        <f t="shared" si="14"/>
        <v>35</v>
      </c>
      <c r="AW16" s="17">
        <f t="shared" si="54"/>
        <v>12</v>
      </c>
      <c r="AX16" s="6">
        <v>40</v>
      </c>
      <c r="AY16" s="34">
        <f t="shared" si="36"/>
        <v>42.451749350620027</v>
      </c>
      <c r="AZ16" s="13">
        <f t="shared" si="15"/>
        <v>32.5</v>
      </c>
      <c r="BA16" s="23">
        <f t="shared" si="37"/>
        <v>4</v>
      </c>
      <c r="BB16" s="4">
        <v>122</v>
      </c>
      <c r="BC16" s="13">
        <f t="shared" si="16"/>
        <v>32.5</v>
      </c>
      <c r="BD16" s="23">
        <f t="shared" si="56"/>
        <v>11</v>
      </c>
      <c r="BE16" s="5"/>
      <c r="BF16" s="13">
        <f t="shared" si="17"/>
        <v>12.5</v>
      </c>
      <c r="BG16" s="23">
        <f t="shared" si="39"/>
        <v>10</v>
      </c>
      <c r="BH16" s="5"/>
      <c r="BI16" s="13">
        <f t="shared" si="52"/>
        <v>12.5</v>
      </c>
      <c r="BJ16" s="23">
        <f t="shared" si="18"/>
        <v>6</v>
      </c>
      <c r="BK16" s="5"/>
      <c r="BL16" s="13">
        <f t="shared" si="19"/>
        <v>12.5</v>
      </c>
      <c r="BM16" s="23">
        <f t="shared" si="41"/>
        <v>7</v>
      </c>
      <c r="BN16" s="4">
        <v>50</v>
      </c>
      <c r="BO16" s="13">
        <f t="shared" si="20"/>
        <v>47.5</v>
      </c>
      <c r="BP16" s="22">
        <f t="shared" si="55"/>
        <v>12</v>
      </c>
      <c r="BQ16" s="5"/>
      <c r="BR16" s="31">
        <f t="shared" si="43"/>
        <v>0</v>
      </c>
      <c r="BS16" s="13">
        <f t="shared" si="44"/>
        <v>12.5</v>
      </c>
      <c r="BT16" s="22">
        <f t="shared" si="45"/>
        <v>11</v>
      </c>
      <c r="BU16" s="25">
        <f t="shared" si="50"/>
        <v>45.125</v>
      </c>
      <c r="BV16" s="27">
        <f t="shared" si="46"/>
        <v>13</v>
      </c>
    </row>
    <row r="17" spans="1:74" ht="17.100000000000001" customHeight="1" x14ac:dyDescent="0.25">
      <c r="A17" s="1" t="s">
        <v>29</v>
      </c>
      <c r="B17" s="6">
        <v>56</v>
      </c>
      <c r="C17" s="6">
        <v>95</v>
      </c>
      <c r="D17" s="29">
        <f t="shared" si="21"/>
        <v>1.1766051063308975</v>
      </c>
      <c r="E17" s="6">
        <v>27</v>
      </c>
      <c r="F17" s="13">
        <f t="shared" si="47"/>
        <v>42.5</v>
      </c>
      <c r="G17" s="14">
        <f t="shared" si="51"/>
        <v>11</v>
      </c>
      <c r="H17" s="6">
        <v>40</v>
      </c>
      <c r="I17" s="29">
        <f t="shared" si="23"/>
        <v>47.0642042532359</v>
      </c>
      <c r="J17" s="13">
        <f t="shared" si="0"/>
        <v>50</v>
      </c>
      <c r="K17" s="19">
        <f t="shared" si="53"/>
        <v>10</v>
      </c>
      <c r="L17" s="6">
        <v>44</v>
      </c>
      <c r="M17" s="29">
        <f t="shared" si="25"/>
        <v>51.770624678559493</v>
      </c>
      <c r="N17" s="13">
        <f t="shared" si="1"/>
        <v>82.5</v>
      </c>
      <c r="O17" s="19">
        <f t="shared" si="48"/>
        <v>6</v>
      </c>
      <c r="P17" s="6">
        <v>140</v>
      </c>
      <c r="Q17" s="13">
        <f t="shared" si="2"/>
        <v>30</v>
      </c>
      <c r="R17" s="17">
        <f t="shared" si="3"/>
        <v>12</v>
      </c>
      <c r="S17" s="6">
        <v>72</v>
      </c>
      <c r="T17" s="13">
        <f t="shared" si="4"/>
        <v>82.5</v>
      </c>
      <c r="U17" s="19">
        <f t="shared" si="5"/>
        <v>3</v>
      </c>
      <c r="V17" s="6">
        <v>37.5</v>
      </c>
      <c r="W17" s="29">
        <f t="shared" si="26"/>
        <v>44.122691487408659</v>
      </c>
      <c r="X17" s="13">
        <f t="shared" si="6"/>
        <v>100</v>
      </c>
      <c r="Y17" s="17">
        <f t="shared" si="27"/>
        <v>1</v>
      </c>
      <c r="Z17" s="6">
        <v>25</v>
      </c>
      <c r="AA17" s="34">
        <f t="shared" si="28"/>
        <v>29.415127658272439</v>
      </c>
      <c r="AB17" s="13">
        <f t="shared" si="7"/>
        <v>62.5</v>
      </c>
      <c r="AC17" s="17">
        <f t="shared" si="29"/>
        <v>10</v>
      </c>
      <c r="AD17" s="6">
        <v>22</v>
      </c>
      <c r="AE17" s="13">
        <f t="shared" si="8"/>
        <v>40</v>
      </c>
      <c r="AF17" s="17">
        <f t="shared" si="30"/>
        <v>6</v>
      </c>
      <c r="AG17" s="6">
        <v>20</v>
      </c>
      <c r="AH17" s="13">
        <f t="shared" si="9"/>
        <v>12.5</v>
      </c>
      <c r="AI17" s="17">
        <f t="shared" si="31"/>
        <v>12</v>
      </c>
      <c r="AJ17" s="6">
        <v>32</v>
      </c>
      <c r="AK17" s="34">
        <f t="shared" si="32"/>
        <v>37.651363402588721</v>
      </c>
      <c r="AL17" s="13">
        <f t="shared" si="10"/>
        <v>65</v>
      </c>
      <c r="AM17" s="17">
        <f t="shared" si="11"/>
        <v>11</v>
      </c>
      <c r="AN17" s="6">
        <v>20</v>
      </c>
      <c r="AO17" s="13">
        <f t="shared" si="12"/>
        <v>37.5</v>
      </c>
      <c r="AP17" s="17">
        <f t="shared" si="33"/>
        <v>13</v>
      </c>
      <c r="AQ17" s="6">
        <v>40</v>
      </c>
      <c r="AR17" s="34">
        <f t="shared" si="34"/>
        <v>47.0642042532359</v>
      </c>
      <c r="AS17" s="13">
        <f t="shared" si="13"/>
        <v>65</v>
      </c>
      <c r="AT17" s="17">
        <f t="shared" si="49"/>
        <v>12</v>
      </c>
      <c r="AU17" s="6">
        <v>61</v>
      </c>
      <c r="AV17" s="13">
        <f t="shared" si="14"/>
        <v>85</v>
      </c>
      <c r="AW17" s="17">
        <f t="shared" si="54"/>
        <v>2</v>
      </c>
      <c r="AX17" s="7"/>
      <c r="AY17" s="31">
        <f t="shared" si="36"/>
        <v>0</v>
      </c>
      <c r="AZ17" s="13">
        <f t="shared" si="15"/>
        <v>12.5</v>
      </c>
      <c r="BA17" s="23">
        <f t="shared" si="37"/>
        <v>9</v>
      </c>
      <c r="BB17" s="4">
        <v>135</v>
      </c>
      <c r="BC17" s="13">
        <f t="shared" si="16"/>
        <v>37.5</v>
      </c>
      <c r="BD17" s="23">
        <f t="shared" si="56"/>
        <v>10</v>
      </c>
      <c r="BE17" s="4">
        <v>62</v>
      </c>
      <c r="BF17" s="13">
        <f t="shared" si="17"/>
        <v>77.5</v>
      </c>
      <c r="BG17" s="23">
        <f t="shared" si="39"/>
        <v>3</v>
      </c>
      <c r="BH17" s="5"/>
      <c r="BI17" s="13">
        <f t="shared" si="52"/>
        <v>12.5</v>
      </c>
      <c r="BJ17" s="23">
        <f t="shared" si="18"/>
        <v>6</v>
      </c>
      <c r="BK17" s="4">
        <v>87</v>
      </c>
      <c r="BL17" s="13">
        <f t="shared" si="19"/>
        <v>72.5</v>
      </c>
      <c r="BM17" s="23">
        <f t="shared" si="41"/>
        <v>3</v>
      </c>
      <c r="BN17" s="4">
        <v>91</v>
      </c>
      <c r="BO17" s="13">
        <f t="shared" si="20"/>
        <v>85</v>
      </c>
      <c r="BP17" s="22">
        <f t="shared" si="55"/>
        <v>5</v>
      </c>
      <c r="BQ17" s="4">
        <v>11</v>
      </c>
      <c r="BR17" s="34">
        <f t="shared" si="43"/>
        <v>12.942656169639873</v>
      </c>
      <c r="BS17" s="13">
        <f t="shared" si="44"/>
        <v>77.5</v>
      </c>
      <c r="BT17" s="22">
        <f t="shared" si="45"/>
        <v>8</v>
      </c>
      <c r="BU17" s="25">
        <f>(F17+J17+N17+Q17+T17+X17+AB17+AE17+AH17+AL17+AO17+AS17+AV17+AZ17+BC17+BF17+BI17+BL17+BO17+BS17)/20</f>
        <v>56.5</v>
      </c>
      <c r="BV17" s="27">
        <f t="shared" si="46"/>
        <v>11</v>
      </c>
    </row>
    <row r="18" spans="1:74" x14ac:dyDescent="0.25">
      <c r="E18" s="30" t="s">
        <v>42</v>
      </c>
      <c r="I18" s="30" t="s">
        <v>42</v>
      </c>
      <c r="M18" s="30" t="s">
        <v>42</v>
      </c>
      <c r="P18" s="30" t="s">
        <v>42</v>
      </c>
      <c r="S18" s="30" t="s">
        <v>42</v>
      </c>
      <c r="W18" s="30" t="s">
        <v>42</v>
      </c>
      <c r="AA18" s="30" t="s">
        <v>42</v>
      </c>
      <c r="AD18" s="30" t="s">
        <v>42</v>
      </c>
      <c r="AG18" s="30" t="s">
        <v>42</v>
      </c>
      <c r="AJ18" s="35"/>
      <c r="AK18" s="30" t="s">
        <v>42</v>
      </c>
      <c r="AN18" s="30" t="s">
        <v>42</v>
      </c>
      <c r="AR18" s="30" t="s">
        <v>42</v>
      </c>
      <c r="AU18" s="30" t="s">
        <v>42</v>
      </c>
      <c r="AY18" s="30" t="s">
        <v>42</v>
      </c>
      <c r="BB18" s="30" t="s">
        <v>42</v>
      </c>
      <c r="BE18" s="30" t="s">
        <v>42</v>
      </c>
      <c r="BH18" s="30" t="s">
        <v>42</v>
      </c>
      <c r="BK18" s="30" t="s">
        <v>42</v>
      </c>
      <c r="BN18" s="30" t="s">
        <v>42</v>
      </c>
      <c r="BR18" s="30" t="s">
        <v>42</v>
      </c>
    </row>
    <row r="19" spans="1:74" x14ac:dyDescent="0.25">
      <c r="E19" s="30">
        <f>MAX(E4:E17)</f>
        <v>62</v>
      </c>
      <c r="I19" s="32">
        <f>MAX(I4:I17)</f>
        <v>94.765384399909294</v>
      </c>
      <c r="M19" s="32">
        <f>MAX(M4:M17)</f>
        <v>62.958839411838774</v>
      </c>
      <c r="P19" s="33">
        <f>MAX(P4:P17)</f>
        <v>480</v>
      </c>
      <c r="S19" s="33">
        <f>MAX(S4:S17)</f>
        <v>86</v>
      </c>
      <c r="W19" s="32">
        <f>MAX(W4:W17)</f>
        <v>44.122691487408659</v>
      </c>
      <c r="AA19" s="32">
        <f>MAX(AA4:AA17)</f>
        <v>46.415766190085741</v>
      </c>
      <c r="AD19" s="33">
        <f>MAX(AD4:AD17)</f>
        <v>54</v>
      </c>
      <c r="AG19" s="33">
        <f>MAX(AG4:AG17)</f>
        <v>150</v>
      </c>
      <c r="AJ19" s="36"/>
      <c r="AK19" s="32">
        <f>MAX(AK4:AK17)</f>
        <v>58.274499026561486</v>
      </c>
      <c r="AN19" s="33">
        <f>MAX(AN4:AN17)</f>
        <v>54</v>
      </c>
      <c r="AR19" s="32">
        <f>MAX(AR4:AR17)</f>
        <v>72.467646894048286</v>
      </c>
      <c r="AU19" s="33">
        <f>MAX(AU4:AU17)</f>
        <v>71</v>
      </c>
      <c r="AY19" s="32">
        <f>MAX(AY4:AY17)</f>
        <v>132.44204324218521</v>
      </c>
      <c r="BB19" s="33">
        <f>MAX(BB4:BB17)</f>
        <v>363</v>
      </c>
      <c r="BE19" s="33">
        <f>MAX(BE4:BE17)</f>
        <v>81</v>
      </c>
      <c r="BH19" s="33">
        <f>MAX(BH4:BH17)</f>
        <v>23</v>
      </c>
      <c r="BK19" s="33">
        <f>MAX(BK4:BK17)</f>
        <v>120</v>
      </c>
      <c r="BN19" s="33">
        <f>MAX(BN4:BN17)</f>
        <v>108</v>
      </c>
      <c r="BR19" s="32">
        <f>MAX(BR4:BR17)</f>
        <v>16.948312893428426</v>
      </c>
    </row>
    <row r="20" spans="1:74" x14ac:dyDescent="0.25">
      <c r="AJ20" s="35"/>
    </row>
  </sheetData>
  <mergeCells count="25">
    <mergeCell ref="AD2:AF2"/>
    <mergeCell ref="AJ2:AM2"/>
    <mergeCell ref="AN2:AP2"/>
    <mergeCell ref="A2:A3"/>
    <mergeCell ref="B2:B3"/>
    <mergeCell ref="C2:C3"/>
    <mergeCell ref="E2:G2"/>
    <mergeCell ref="AG2:AI2"/>
    <mergeCell ref="D2:D3"/>
    <mergeCell ref="BV2:BV3"/>
    <mergeCell ref="H2:K2"/>
    <mergeCell ref="BH2:BJ2"/>
    <mergeCell ref="BB2:BD2"/>
    <mergeCell ref="BK2:BM2"/>
    <mergeCell ref="BN2:BP2"/>
    <mergeCell ref="BQ2:BT2"/>
    <mergeCell ref="L2:O2"/>
    <mergeCell ref="P2:R2"/>
    <mergeCell ref="S2:U2"/>
    <mergeCell ref="V2:Y2"/>
    <mergeCell ref="AU2:AW2"/>
    <mergeCell ref="AX2:BA2"/>
    <mergeCell ref="BE2:BG2"/>
    <mergeCell ref="AQ2:AT2"/>
    <mergeCell ref="Z2:AC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BEE48-BC04-43A2-ADBD-2D426454E827}">
  <dimension ref="A2:BV20"/>
  <sheetViews>
    <sheetView zoomScale="90" zoomScaleNormal="90" workbookViewId="0">
      <selection activeCell="BV5" sqref="BV5"/>
    </sheetView>
  </sheetViews>
  <sheetFormatPr defaultRowHeight="15" x14ac:dyDescent="0.25"/>
  <cols>
    <col min="1" max="1" width="19.85546875" style="3" bestFit="1" customWidth="1"/>
    <col min="2" max="2" width="4" style="3" bestFit="1" customWidth="1"/>
    <col min="3" max="3" width="4" style="3" customWidth="1"/>
    <col min="4" max="4" width="10.7109375" style="3" bestFit="1" customWidth="1"/>
    <col min="5" max="5" width="11" bestFit="1" customWidth="1"/>
    <col min="6" max="7" width="5.7109375" customWidth="1"/>
    <col min="9" max="9" width="12" bestFit="1" customWidth="1"/>
    <col min="10" max="11" width="5.7109375" customWidth="1"/>
    <col min="13" max="13" width="11" bestFit="1" customWidth="1"/>
    <col min="14" max="15" width="5.7109375" customWidth="1"/>
    <col min="16" max="16" width="11" bestFit="1" customWidth="1"/>
    <col min="17" max="17" width="5.7109375" customWidth="1"/>
    <col min="18" max="18" width="6" bestFit="1" customWidth="1"/>
    <col min="19" max="19" width="11" bestFit="1" customWidth="1"/>
    <col min="20" max="21" width="5.7109375" customWidth="1"/>
    <col min="22" max="22" width="7" bestFit="1" customWidth="1"/>
    <col min="23" max="23" width="11" bestFit="1" customWidth="1"/>
    <col min="24" max="25" width="5.7109375" customWidth="1"/>
    <col min="26" max="26" width="7" bestFit="1" customWidth="1"/>
    <col min="27" max="27" width="11" bestFit="1" customWidth="1"/>
    <col min="28" max="29" width="5.7109375" customWidth="1"/>
    <col min="30" max="30" width="11" bestFit="1" customWidth="1"/>
    <col min="31" max="32" width="5.7109375" customWidth="1"/>
    <col min="33" max="33" width="11" bestFit="1" customWidth="1"/>
    <col min="34" max="35" width="5.7109375" customWidth="1"/>
    <col min="36" max="36" width="6.7109375" bestFit="1" customWidth="1"/>
    <col min="37" max="37" width="11" customWidth="1"/>
    <col min="38" max="39" width="5.7109375" customWidth="1"/>
    <col min="40" max="40" width="11" bestFit="1" customWidth="1"/>
    <col min="41" max="42" width="5.7109375" customWidth="1"/>
    <col min="43" max="43" width="7" bestFit="1" customWidth="1"/>
    <col min="44" max="44" width="11" bestFit="1" customWidth="1"/>
    <col min="45" max="46" width="5.7109375" customWidth="1"/>
    <col min="47" max="47" width="11" bestFit="1" customWidth="1"/>
    <col min="48" max="49" width="5.7109375" customWidth="1"/>
    <col min="51" max="51" width="11" bestFit="1" customWidth="1"/>
    <col min="52" max="53" width="5.7109375" customWidth="1"/>
    <col min="54" max="54" width="11" bestFit="1" customWidth="1"/>
    <col min="55" max="56" width="5.7109375" customWidth="1"/>
    <col min="57" max="57" width="11" bestFit="1" customWidth="1"/>
    <col min="58" max="59" width="5.7109375" customWidth="1"/>
    <col min="60" max="60" width="11" bestFit="1" customWidth="1"/>
    <col min="61" max="62" width="5.7109375" customWidth="1"/>
    <col min="63" max="63" width="11" bestFit="1" customWidth="1"/>
    <col min="64" max="65" width="5.7109375" customWidth="1"/>
    <col min="66" max="66" width="11" bestFit="1" customWidth="1"/>
    <col min="67" max="68" width="5.7109375" customWidth="1"/>
    <col min="70" max="70" width="11" bestFit="1" customWidth="1"/>
    <col min="71" max="72" width="5.7109375" customWidth="1"/>
    <col min="73" max="73" width="10.85546875" customWidth="1"/>
    <col min="74" max="74" width="10" customWidth="1"/>
  </cols>
  <sheetData>
    <row r="2" spans="1:74" ht="45" customHeight="1" x14ac:dyDescent="0.25">
      <c r="A2" s="39" t="s">
        <v>0</v>
      </c>
      <c r="B2" s="38" t="s">
        <v>1</v>
      </c>
      <c r="C2" s="38" t="s">
        <v>2</v>
      </c>
      <c r="D2" s="40" t="s">
        <v>41</v>
      </c>
      <c r="E2" s="38" t="s">
        <v>3</v>
      </c>
      <c r="F2" s="38"/>
      <c r="G2" s="38"/>
      <c r="H2" s="38" t="s">
        <v>4</v>
      </c>
      <c r="I2" s="38"/>
      <c r="J2" s="38"/>
      <c r="K2" s="38"/>
      <c r="L2" s="38" t="s">
        <v>39</v>
      </c>
      <c r="M2" s="38"/>
      <c r="N2" s="38"/>
      <c r="O2" s="38"/>
      <c r="P2" s="38" t="s">
        <v>5</v>
      </c>
      <c r="Q2" s="38"/>
      <c r="R2" s="38"/>
      <c r="S2" s="38" t="s">
        <v>6</v>
      </c>
      <c r="T2" s="38"/>
      <c r="U2" s="38"/>
      <c r="V2" s="38" t="s">
        <v>7</v>
      </c>
      <c r="W2" s="38"/>
      <c r="X2" s="38"/>
      <c r="Y2" s="38"/>
      <c r="Z2" s="38" t="s">
        <v>8</v>
      </c>
      <c r="AA2" s="38"/>
      <c r="AB2" s="38"/>
      <c r="AC2" s="38"/>
      <c r="AD2" s="38" t="s">
        <v>9</v>
      </c>
      <c r="AE2" s="38"/>
      <c r="AF2" s="38"/>
      <c r="AG2" s="38" t="s">
        <v>36</v>
      </c>
      <c r="AH2" s="38"/>
      <c r="AI2" s="38"/>
      <c r="AJ2" s="38" t="s">
        <v>10</v>
      </c>
      <c r="AK2" s="38"/>
      <c r="AL2" s="38"/>
      <c r="AM2" s="38"/>
      <c r="AN2" s="38" t="s">
        <v>11</v>
      </c>
      <c r="AO2" s="38"/>
      <c r="AP2" s="38"/>
      <c r="AQ2" s="38" t="s">
        <v>12</v>
      </c>
      <c r="AR2" s="38"/>
      <c r="AS2" s="38"/>
      <c r="AT2" s="38"/>
      <c r="AU2" s="38" t="s">
        <v>34</v>
      </c>
      <c r="AV2" s="38"/>
      <c r="AW2" s="38"/>
      <c r="AX2" s="38" t="s">
        <v>44</v>
      </c>
      <c r="AY2" s="38"/>
      <c r="AZ2" s="38"/>
      <c r="BA2" s="38"/>
      <c r="BB2" s="38" t="s">
        <v>13</v>
      </c>
      <c r="BC2" s="38"/>
      <c r="BD2" s="38"/>
      <c r="BE2" s="38" t="s">
        <v>35</v>
      </c>
      <c r="BF2" s="38"/>
      <c r="BG2" s="38"/>
      <c r="BH2" s="38" t="s">
        <v>14</v>
      </c>
      <c r="BI2" s="38"/>
      <c r="BJ2" s="38"/>
      <c r="BK2" s="38" t="s">
        <v>37</v>
      </c>
      <c r="BL2" s="38"/>
      <c r="BM2" s="38"/>
      <c r="BN2" s="38" t="s">
        <v>45</v>
      </c>
      <c r="BO2" s="38"/>
      <c r="BP2" s="38"/>
      <c r="BQ2" s="38" t="s">
        <v>15</v>
      </c>
      <c r="BR2" s="38"/>
      <c r="BS2" s="38"/>
      <c r="BT2" s="38"/>
      <c r="BU2" s="20" t="s">
        <v>40</v>
      </c>
      <c r="BV2" s="37" t="s">
        <v>38</v>
      </c>
    </row>
    <row r="3" spans="1:74" ht="24" x14ac:dyDescent="0.25">
      <c r="A3" s="39"/>
      <c r="B3" s="38"/>
      <c r="C3" s="38"/>
      <c r="D3" s="41"/>
      <c r="E3" s="28" t="s">
        <v>30</v>
      </c>
      <c r="F3" s="28" t="s">
        <v>31</v>
      </c>
      <c r="G3" s="2" t="s">
        <v>32</v>
      </c>
      <c r="H3" s="28" t="s">
        <v>30</v>
      </c>
      <c r="I3" s="28" t="s">
        <v>43</v>
      </c>
      <c r="J3" s="28" t="s">
        <v>31</v>
      </c>
      <c r="K3" s="28" t="s">
        <v>33</v>
      </c>
      <c r="L3" s="28" t="s">
        <v>30</v>
      </c>
      <c r="M3" s="28" t="s">
        <v>43</v>
      </c>
      <c r="N3" s="28" t="s">
        <v>31</v>
      </c>
      <c r="O3" s="28" t="s">
        <v>33</v>
      </c>
      <c r="P3" s="28" t="s">
        <v>30</v>
      </c>
      <c r="Q3" s="28" t="s">
        <v>31</v>
      </c>
      <c r="R3" s="28" t="s">
        <v>33</v>
      </c>
      <c r="S3" s="28" t="s">
        <v>30</v>
      </c>
      <c r="T3" s="28" t="s">
        <v>31</v>
      </c>
      <c r="U3" s="28" t="s">
        <v>33</v>
      </c>
      <c r="V3" s="28" t="s">
        <v>30</v>
      </c>
      <c r="W3" s="28" t="s">
        <v>43</v>
      </c>
      <c r="X3" s="28" t="s">
        <v>31</v>
      </c>
      <c r="Y3" s="28" t="s">
        <v>33</v>
      </c>
      <c r="Z3" s="28" t="s">
        <v>30</v>
      </c>
      <c r="AA3" s="28" t="s">
        <v>43</v>
      </c>
      <c r="AB3" s="28" t="s">
        <v>31</v>
      </c>
      <c r="AC3" s="28" t="s">
        <v>33</v>
      </c>
      <c r="AD3" s="28" t="s">
        <v>30</v>
      </c>
      <c r="AE3" s="28" t="s">
        <v>31</v>
      </c>
      <c r="AF3" s="28" t="s">
        <v>33</v>
      </c>
      <c r="AG3" s="28" t="s">
        <v>30</v>
      </c>
      <c r="AH3" s="28" t="s">
        <v>31</v>
      </c>
      <c r="AI3" s="28" t="s">
        <v>33</v>
      </c>
      <c r="AJ3" s="28" t="s">
        <v>30</v>
      </c>
      <c r="AK3" s="28" t="s">
        <v>43</v>
      </c>
      <c r="AL3" s="28" t="s">
        <v>31</v>
      </c>
      <c r="AM3" s="28" t="s">
        <v>33</v>
      </c>
      <c r="AN3" s="28" t="s">
        <v>30</v>
      </c>
      <c r="AO3" s="28" t="s">
        <v>31</v>
      </c>
      <c r="AP3" s="28" t="s">
        <v>33</v>
      </c>
      <c r="AQ3" s="28" t="s">
        <v>30</v>
      </c>
      <c r="AR3" s="28" t="s">
        <v>43</v>
      </c>
      <c r="AS3" s="28" t="s">
        <v>31</v>
      </c>
      <c r="AT3" s="28" t="s">
        <v>33</v>
      </c>
      <c r="AU3" s="28" t="s">
        <v>30</v>
      </c>
      <c r="AV3" s="28" t="s">
        <v>31</v>
      </c>
      <c r="AW3" s="28" t="s">
        <v>33</v>
      </c>
      <c r="AX3" s="28" t="s">
        <v>30</v>
      </c>
      <c r="AY3" s="28" t="s">
        <v>43</v>
      </c>
      <c r="AZ3" s="28" t="s">
        <v>31</v>
      </c>
      <c r="BA3" s="28" t="s">
        <v>33</v>
      </c>
      <c r="BB3" s="28" t="s">
        <v>30</v>
      </c>
      <c r="BC3" s="28" t="s">
        <v>31</v>
      </c>
      <c r="BD3" s="28" t="s">
        <v>33</v>
      </c>
      <c r="BE3" s="28" t="s">
        <v>30</v>
      </c>
      <c r="BF3" s="28" t="s">
        <v>31</v>
      </c>
      <c r="BG3" s="28" t="s">
        <v>33</v>
      </c>
      <c r="BH3" s="28" t="s">
        <v>30</v>
      </c>
      <c r="BI3" s="28" t="s">
        <v>31</v>
      </c>
      <c r="BJ3" s="28" t="s">
        <v>33</v>
      </c>
      <c r="BK3" s="28" t="s">
        <v>30</v>
      </c>
      <c r="BL3" s="28" t="s">
        <v>31</v>
      </c>
      <c r="BM3" s="28" t="s">
        <v>33</v>
      </c>
      <c r="BN3" s="28" t="s">
        <v>30</v>
      </c>
      <c r="BO3" s="28" t="s">
        <v>31</v>
      </c>
      <c r="BP3" s="28" t="s">
        <v>33</v>
      </c>
      <c r="BQ3" s="28" t="s">
        <v>30</v>
      </c>
      <c r="BR3" s="28" t="s">
        <v>43</v>
      </c>
      <c r="BS3" s="28" t="s">
        <v>31</v>
      </c>
      <c r="BT3" s="28" t="s">
        <v>33</v>
      </c>
      <c r="BU3" s="21" t="s">
        <v>31</v>
      </c>
      <c r="BV3" s="37"/>
    </row>
    <row r="4" spans="1:74" ht="17.100000000000001" customHeight="1" x14ac:dyDescent="0.25">
      <c r="A4" s="28" t="s">
        <v>16</v>
      </c>
      <c r="B4" s="6">
        <v>58</v>
      </c>
      <c r="C4" s="6">
        <v>85</v>
      </c>
      <c r="D4" s="29">
        <f>500/(594.31747775582 -27.23842536447*B4+0.82112226871*B4^2-0.00930733913*B4^3+(0.00004731582 )*B4^4-0.00000009054*B4^5)</f>
        <v>1.1447061711243414</v>
      </c>
      <c r="E4" s="6">
        <v>15</v>
      </c>
      <c r="F4" s="13">
        <f>IF(E4=0,20,IF(E4=E$19,100,MROUND((E4*100/E$19),2.5)))</f>
        <v>25</v>
      </c>
      <c r="G4" s="14">
        <f>RANK(--F4,F$4:F$17)</f>
        <v>12</v>
      </c>
      <c r="H4" s="6">
        <v>65</v>
      </c>
      <c r="I4" s="29">
        <f>$D4*H4</f>
        <v>74.405901123082188</v>
      </c>
      <c r="J4" s="13">
        <f>IF(I4=0,20,IF(I4=I$19,100,MROUND((I4*100/I$19),2.5)))</f>
        <v>77.5</v>
      </c>
      <c r="K4" s="19">
        <f>RANK(--J4,J$4:J$17)</f>
        <v>2</v>
      </c>
      <c r="L4" s="6">
        <v>45</v>
      </c>
      <c r="M4" s="29">
        <f>$D4*L4</f>
        <v>51.51177770059536</v>
      </c>
      <c r="N4" s="13">
        <f>IF(M4=0,20,IF(M4=M$19,100,MROUND((M4*100/M$19),2.5)))</f>
        <v>82.5</v>
      </c>
      <c r="O4" s="19">
        <f>RANK(--N4,N$4:N$17)</f>
        <v>6</v>
      </c>
      <c r="P4" s="6">
        <v>330</v>
      </c>
      <c r="Q4" s="13">
        <f>IF(P4=0,20,IF(P4=P$19,100,MROUND((P4*100/P$19),2.5)))</f>
        <v>70</v>
      </c>
      <c r="R4" s="17">
        <f>RANK(--Q4,Q$4:Q$17)</f>
        <v>4</v>
      </c>
      <c r="S4" s="7"/>
      <c r="T4" s="8">
        <f>IF(S4=0,20,IF(S4=S$19,100,MROUND((S4*100/S$19),2.5)))</f>
        <v>20</v>
      </c>
      <c r="U4" s="18">
        <f>RANK(--T4,T$4:T$17)</f>
        <v>14</v>
      </c>
      <c r="V4" s="7"/>
      <c r="W4" s="31">
        <f>$D4*V4</f>
        <v>0</v>
      </c>
      <c r="X4" s="8">
        <f>IF(W4=0,20,IF(W4=W$19,100,MROUND((W4*100/W$19),2.5)))</f>
        <v>20</v>
      </c>
      <c r="Y4" s="9">
        <f>RANK(--X4,X$4:X$17)</f>
        <v>14</v>
      </c>
      <c r="Z4" s="6">
        <v>22.5</v>
      </c>
      <c r="AA4" s="34">
        <f>$D4*Z4</f>
        <v>25.75588885029768</v>
      </c>
      <c r="AB4" s="13">
        <f>IF(AA4=0,20,IF(AA4=AA$19,100,MROUND((AA4*100/AA$19),2.5)))</f>
        <v>55</v>
      </c>
      <c r="AC4" s="17">
        <f>RANK(--AB4,AB$4:AB$17)</f>
        <v>14</v>
      </c>
      <c r="AD4" s="6">
        <v>22</v>
      </c>
      <c r="AE4" s="13">
        <f>IF(AD4=0,20,IF(AD4=AD$19,100,MROUND((AD4*100/AD$19),2.5)))</f>
        <v>40</v>
      </c>
      <c r="AF4" s="17">
        <f>RANK(--AE4,AE$4:AE$17)</f>
        <v>6</v>
      </c>
      <c r="AG4" s="6">
        <v>65</v>
      </c>
      <c r="AH4" s="13">
        <f>IF(AG4=0,20,IF(AG4=AG$19,100,MROUND((AG4*100/AG$19),2.5)))</f>
        <v>42.5</v>
      </c>
      <c r="AI4" s="17">
        <f>RANK(--AH4,AH$4:AH$17)</f>
        <v>4</v>
      </c>
      <c r="AJ4" s="6">
        <v>38</v>
      </c>
      <c r="AK4" s="34">
        <f>$D4*AJ4</f>
        <v>43.498834502724975</v>
      </c>
      <c r="AL4" s="13">
        <f>IF(AK4=0,20,IF(AK4=AK$19,100,MROUND((AK4*100/AK$19),2.5)))</f>
        <v>75</v>
      </c>
      <c r="AM4" s="17">
        <f>RANK(--AL4,AL$4:AL$17)</f>
        <v>7</v>
      </c>
      <c r="AN4" s="6">
        <v>23</v>
      </c>
      <c r="AO4" s="13">
        <f>IF(AN4=0,20,IF(AN4=AN$19,100,MROUND((AN4*100/AN$19),2.5)))</f>
        <v>42.5</v>
      </c>
      <c r="AP4" s="17">
        <f>RANK(--AO4,AO$4:AO$17)</f>
        <v>11</v>
      </c>
      <c r="AQ4" s="6">
        <v>55</v>
      </c>
      <c r="AR4" s="34">
        <f>$D4*AQ4</f>
        <v>62.958839411838774</v>
      </c>
      <c r="AS4" s="13">
        <f>IF(AR4=0,20,IF(AR4=AR$19,100,MROUND((AR4*100/AR$19),2.5)))</f>
        <v>87.5</v>
      </c>
      <c r="AT4" s="17">
        <f>RANK(--AS4,AS$4:AS$17)</f>
        <v>3</v>
      </c>
      <c r="AU4" s="6">
        <v>54</v>
      </c>
      <c r="AV4" s="13">
        <f>IF(AU4=0,20,IF(AU4=AU$19,100,MROUND((AU4*100/AU$19),2.5)))</f>
        <v>75</v>
      </c>
      <c r="AW4" s="17">
        <f>RANK(--AV4,AV$4:AV$17)</f>
        <v>5</v>
      </c>
      <c r="AX4" s="6">
        <v>24</v>
      </c>
      <c r="AY4" s="34">
        <f>$D4*AX4</f>
        <v>27.472948106984191</v>
      </c>
      <c r="AZ4" s="13">
        <f>IF(AY4=0,20,IF(AY4=AY$19,100,MROUND((AY4*100/AY$19),2.5)))</f>
        <v>20</v>
      </c>
      <c r="BA4" s="23">
        <f>RANK(--AZ4,AZ$4:AZ$17)</f>
        <v>6</v>
      </c>
      <c r="BB4" s="4">
        <v>255</v>
      </c>
      <c r="BC4" s="13">
        <f>IF(BB4=0,20,IF(BB4=BB$19,100,MROUND((BB4*100/BB$19),2.5)))</f>
        <v>70</v>
      </c>
      <c r="BD4" s="23">
        <f>RANK(--BC4,BC$4:BC$17)</f>
        <v>4</v>
      </c>
      <c r="BE4" s="4">
        <v>57</v>
      </c>
      <c r="BF4" s="13">
        <f>IF(BE4=0,20,IF(BE4=BE$19,100,MROUND((BE4*100/BE$19),2.5)))</f>
        <v>70</v>
      </c>
      <c r="BG4" s="23">
        <f>RANK(--BF4,BF$4:BF$17)</f>
        <v>4</v>
      </c>
      <c r="BH4" s="4">
        <v>4</v>
      </c>
      <c r="BI4" s="13">
        <f>IF(BH4=0,20,IF(BH4=BH$19,100,MROUND((BH4*100/BH$19),2.5)))</f>
        <v>17.5</v>
      </c>
      <c r="BJ4" s="23">
        <f t="shared" ref="BJ4:BJ17" si="0">RANK(--BI4,BI$4:BI$17)</f>
        <v>14</v>
      </c>
      <c r="BK4" s="4">
        <v>61</v>
      </c>
      <c r="BL4" s="13">
        <f>IF(BK4=0,20,IF(BK4=BK$19,100,MROUND((BK4*100/BK$19),2.5)))</f>
        <v>50</v>
      </c>
      <c r="BM4" s="23">
        <f>RANK(--BL4,BL$4:BL$17)</f>
        <v>5</v>
      </c>
      <c r="BN4" s="4">
        <v>91</v>
      </c>
      <c r="BO4" s="13">
        <f>IF(BN4=0,20,IF(BN4=BN$19,100,MROUND((BN4*100/BN$19),2.5)))</f>
        <v>85</v>
      </c>
      <c r="BP4" s="22">
        <f>RANK(--BO4,BO$4:BO$17)</f>
        <v>5</v>
      </c>
      <c r="BQ4" s="4">
        <v>11</v>
      </c>
      <c r="BR4" s="34">
        <f>$D4*BQ4</f>
        <v>12.591767882367755</v>
      </c>
      <c r="BS4" s="13">
        <f>IF(BR4=0,20,IF(BR4=BR$19,100,MROUND((BR4*100/BR$19),2.5)))</f>
        <v>75</v>
      </c>
      <c r="BT4" s="22">
        <f>RANK(--BS4,BS$4:BS$17)</f>
        <v>9</v>
      </c>
      <c r="BU4" s="25">
        <f>(F4+J4+N4+Q4+T4+X4+AB4+AE4+AH4+AL4+AO4+AS4+AV4+AZ4+BC4+BF4+BI4+BL4+BO4+BS4)/20</f>
        <v>55</v>
      </c>
      <c r="BV4" s="27">
        <f>_xlfn.RANK.EQ($BU4,$BU$4:$BU$17,0)</f>
        <v>12</v>
      </c>
    </row>
    <row r="5" spans="1:74" ht="17.100000000000001" customHeight="1" x14ac:dyDescent="0.25">
      <c r="A5" s="28" t="s">
        <v>17</v>
      </c>
      <c r="B5" s="6">
        <v>50</v>
      </c>
      <c r="C5" s="6"/>
      <c r="D5" s="29">
        <f t="shared" ref="D5:D17" si="1">500/(594.31747775582 -27.23842536447*B5+0.82112226871*B5^2-0.00930733913*B5^3+(0.00004731582 )*B5^4-0.00000009054*B5^5)</f>
        <v>1.2846382963454865</v>
      </c>
      <c r="E5" s="7"/>
      <c r="F5" s="8">
        <f t="shared" ref="F5:F17" si="2">IF(E5=0,20,IF(E5=E$19,100,MROUND((E5*100/E$19),2.5)))</f>
        <v>20</v>
      </c>
      <c r="G5" s="18">
        <f t="shared" ref="G5:G17" si="3">RANK(--F5,F$4:F$17)</f>
        <v>14</v>
      </c>
      <c r="H5" s="7"/>
      <c r="I5" s="31">
        <f t="shared" ref="I5:I17" si="4">$D5*H5</f>
        <v>0</v>
      </c>
      <c r="J5" s="8">
        <f t="shared" ref="J5:J17" si="5">IF(I5=0,20,IF(I5=I$19,100,MROUND((I5*100/I$19),2.5)))</f>
        <v>20</v>
      </c>
      <c r="K5" s="18">
        <f t="shared" ref="K5:K17" si="6">RANK(--J5,J$4:J$17)</f>
        <v>13</v>
      </c>
      <c r="L5" s="6">
        <v>44</v>
      </c>
      <c r="M5" s="29">
        <f t="shared" ref="M5:M17" si="7">$D5*L5</f>
        <v>56.52408503920141</v>
      </c>
      <c r="N5" s="13">
        <f t="shared" ref="N5:N17" si="8">IF(M5=0,20,IF(M5=M$19,100,MROUND((M5*100/M$19),2.5)))</f>
        <v>90</v>
      </c>
      <c r="O5" s="19">
        <f>RANK(--N5,N$4:N$17)</f>
        <v>4</v>
      </c>
      <c r="P5" s="7"/>
      <c r="Q5" s="8">
        <f t="shared" ref="Q5:Q17" si="9">IF(P5=0,20,IF(P5=P$19,100,MROUND((P5*100/P$19),2.5)))</f>
        <v>20</v>
      </c>
      <c r="R5" s="9">
        <f t="shared" ref="R5:R17" si="10">RANK(--Q5,Q$4:Q$17)</f>
        <v>13</v>
      </c>
      <c r="S5" s="6">
        <v>71</v>
      </c>
      <c r="T5" s="13">
        <f t="shared" ref="T5:T17" si="11">IF(S5=0,20,IF(S5=S$19,100,MROUND((S5*100/S$19),2.5)))</f>
        <v>82.5</v>
      </c>
      <c r="U5" s="19">
        <f t="shared" ref="U5:U17" si="12">RANK(--T5,T$4:T$17)</f>
        <v>3</v>
      </c>
      <c r="V5" s="6">
        <v>27.5</v>
      </c>
      <c r="W5" s="29">
        <f t="shared" ref="W5:W17" si="13">$D5*V5</f>
        <v>35.327553149500879</v>
      </c>
      <c r="X5" s="13">
        <f t="shared" ref="X5:X17" si="14">IF(W5=0,20,IF(W5=W$19,100,MROUND((W5*100/W$19),2.5)))</f>
        <v>80</v>
      </c>
      <c r="Y5" s="17">
        <f t="shared" ref="Y5:Y17" si="15">RANK(--X5,X$4:X$17)</f>
        <v>11</v>
      </c>
      <c r="Z5" s="6">
        <v>25</v>
      </c>
      <c r="AA5" s="34">
        <f t="shared" ref="AA5:AA17" si="16">$D5*Z5</f>
        <v>32.115957408637165</v>
      </c>
      <c r="AB5" s="13">
        <f t="shared" ref="AB5:AB17" si="17">IF(AA5=0,20,IF(AA5=AA$19,100,MROUND((AA5*100/AA$19),2.5)))</f>
        <v>70</v>
      </c>
      <c r="AC5" s="17">
        <f t="shared" ref="AC5:AC17" si="18">RANK(--AB5,AB$4:AB$17)</f>
        <v>8</v>
      </c>
      <c r="AD5" s="7"/>
      <c r="AE5" s="8">
        <f t="shared" ref="AE5:AE17" si="19">IF(AD5=0,20,IF(AD5=AD$19,100,MROUND((AD5*100/AD$19),2.5)))</f>
        <v>20</v>
      </c>
      <c r="AF5" s="9">
        <f t="shared" ref="AF5:AF17" si="20">RANK(--AE5,AE$4:AE$17)</f>
        <v>14</v>
      </c>
      <c r="AG5" s="7"/>
      <c r="AH5" s="8">
        <f t="shared" ref="AH5:AH17" si="21">IF(AG5=0,20,IF(AG5=AG$19,100,MROUND((AG5*100/AG$19),2.5)))</f>
        <v>20</v>
      </c>
      <c r="AI5" s="9">
        <f t="shared" ref="AI5:AI17" si="22">RANK(--AH5,AH$4:AH$17)</f>
        <v>11</v>
      </c>
      <c r="AJ5" s="7"/>
      <c r="AK5" s="31">
        <f t="shared" ref="AK5:AK17" si="23">$D5*AJ5</f>
        <v>0</v>
      </c>
      <c r="AL5" s="8">
        <f t="shared" ref="AL5:AL17" si="24">IF(AK5=0,20,IF(AK5=AK$19,100,MROUND((AK5*100/AK$19),2.5)))</f>
        <v>20</v>
      </c>
      <c r="AM5" s="9">
        <f t="shared" ref="AM5:AM17" si="25">RANK(--AL5,AL$4:AL$17)</f>
        <v>14</v>
      </c>
      <c r="AN5" s="6">
        <v>20</v>
      </c>
      <c r="AO5" s="13">
        <f t="shared" ref="AO5:AO17" si="26">IF(AN5=0,20,IF(AN5=AN$19,100,MROUND((AN5*100/AN$19),2.5)))</f>
        <v>37.5</v>
      </c>
      <c r="AP5" s="17">
        <f t="shared" ref="AP5:AP17" si="27">RANK(--AO5,AO$4:AO$17)</f>
        <v>13</v>
      </c>
      <c r="AQ5" s="7"/>
      <c r="AR5" s="31">
        <f t="shared" ref="AR5:AR17" si="28">$D5*AQ5</f>
        <v>0</v>
      </c>
      <c r="AS5" s="8">
        <f t="shared" ref="AS5:AS17" si="29">IF(AR5=0,20,IF(AR5=AR$19,100,MROUND((AR5*100/AR$19),2.5)))</f>
        <v>20</v>
      </c>
      <c r="AT5" s="9">
        <f t="shared" ref="AT5:AT17" si="30">RANK(--AS5,AS$4:AS$17)</f>
        <v>14</v>
      </c>
      <c r="AU5" s="7"/>
      <c r="AV5" s="8">
        <f t="shared" ref="AV5:AV17" si="31">IF(AU5=0,20,IF(AU5=AU$19,100,MROUND((AU5*100/AU$19),2.5)))</f>
        <v>20</v>
      </c>
      <c r="AW5" s="9">
        <f t="shared" ref="AW5:AW17" si="32">RANK(--AV5,AV$4:AV$17)</f>
        <v>13</v>
      </c>
      <c r="AX5" s="7"/>
      <c r="AY5" s="31">
        <f t="shared" ref="AY5:AY17" si="33">$D5*AX5</f>
        <v>0</v>
      </c>
      <c r="AZ5" s="8">
        <f t="shared" ref="AZ5:AZ17" si="34">IF(AY5=0,20,IF(AY5=AY$19,100,MROUND((AY5*100/AY$19),2.5)))</f>
        <v>20</v>
      </c>
      <c r="BA5" s="24">
        <f t="shared" ref="BA5:BA17" si="35">RANK(--AZ5,AZ$4:AZ$17)</f>
        <v>6</v>
      </c>
      <c r="BB5" s="4">
        <v>103</v>
      </c>
      <c r="BC5" s="13">
        <f t="shared" ref="BC5:BC17" si="36">IF(BB5=0,20,IF(BB5=BB$19,100,MROUND((BB5*100/BB$19),2.5)))</f>
        <v>27.5</v>
      </c>
      <c r="BD5" s="23">
        <f t="shared" ref="BD5:BD17" si="37">RANK(--BC5,BC$4:BC$17)</f>
        <v>12</v>
      </c>
      <c r="BE5" s="4">
        <v>43</v>
      </c>
      <c r="BF5" s="13">
        <f t="shared" ref="BF5:BF17" si="38">IF(BE5=0,20,IF(BE5=BE$19,100,MROUND((BE5*100/BE$19),2.5)))</f>
        <v>52.5</v>
      </c>
      <c r="BG5" s="23">
        <f t="shared" ref="BG5:BG17" si="39">RANK(--BF5,BF$4:BF$17)</f>
        <v>8</v>
      </c>
      <c r="BH5" s="5"/>
      <c r="BI5" s="8">
        <f>IF(BH5=0,20,IF(BH5=BH$19,100,MROUND((BH5*100/BH$19),2.5)))</f>
        <v>20</v>
      </c>
      <c r="BJ5" s="10">
        <f t="shared" si="0"/>
        <v>5</v>
      </c>
      <c r="BK5" s="5"/>
      <c r="BL5" s="8">
        <f t="shared" ref="BL5:BL17" si="40">IF(BK5=0,20,IF(BK5=BK$19,100,MROUND((BK5*100/BK$19),2.5)))</f>
        <v>20</v>
      </c>
      <c r="BM5" s="10">
        <f t="shared" ref="BM5:BM17" si="41">RANK(--BL5,BL$4:BL$17)</f>
        <v>7</v>
      </c>
      <c r="BN5" s="4">
        <v>86</v>
      </c>
      <c r="BO5" s="13">
        <f t="shared" ref="BO5:BO17" si="42">IF(BN5=0,20,IF(BN5=BN$19,100,MROUND((BN5*100/BN$19),2.5)))</f>
        <v>80</v>
      </c>
      <c r="BP5" s="22">
        <f t="shared" ref="BP5:BP17" si="43">RANK(--BO5,BO$4:BO$17)</f>
        <v>7</v>
      </c>
      <c r="BQ5" s="5"/>
      <c r="BR5" s="31">
        <f t="shared" ref="BR5:BR17" si="44">$D5*BQ5</f>
        <v>0</v>
      </c>
      <c r="BS5" s="8">
        <f t="shared" ref="BS5:BS17" si="45">IF(BR5=0,20,IF(BR5=BR$19,100,MROUND((BR5*100/BR$19),2.5)))</f>
        <v>20</v>
      </c>
      <c r="BT5" s="5">
        <f t="shared" ref="BT5:BT17" si="46">RANK(--BS5,BS$4:BS$17)</f>
        <v>11</v>
      </c>
      <c r="BU5" s="25">
        <f>(F5+J5+N5+Q5+T5+X5+AB5+AE5+AH5+AL5+AO5+AS5+AV5+AZ5+BC5+BF5+BI5+BL5+BO5+BS5)/20</f>
        <v>38</v>
      </c>
      <c r="BV5" s="27">
        <f t="shared" ref="BV5:BV17" si="47">_xlfn.RANK.EQ($BU5,$BU$4:$BU$17,0)</f>
        <v>14</v>
      </c>
    </row>
    <row r="6" spans="1:74" ht="17.100000000000001" customHeight="1" x14ac:dyDescent="0.25">
      <c r="A6" s="6" t="s">
        <v>18</v>
      </c>
      <c r="B6" s="6">
        <v>60</v>
      </c>
      <c r="C6" s="6">
        <v>88</v>
      </c>
      <c r="D6" s="29">
        <f t="shared" si="1"/>
        <v>1.1148868752930505</v>
      </c>
      <c r="E6" s="6">
        <v>14</v>
      </c>
      <c r="F6" s="13">
        <f t="shared" si="2"/>
        <v>22.5</v>
      </c>
      <c r="G6" s="14">
        <f t="shared" si="3"/>
        <v>13</v>
      </c>
      <c r="H6" s="6">
        <v>85</v>
      </c>
      <c r="I6" s="29">
        <f t="shared" si="4"/>
        <v>94.765384399909294</v>
      </c>
      <c r="J6" s="13">
        <f t="shared" si="5"/>
        <v>100</v>
      </c>
      <c r="K6" s="19">
        <f t="shared" si="6"/>
        <v>1</v>
      </c>
      <c r="L6" s="6">
        <v>53</v>
      </c>
      <c r="M6" s="29">
        <f t="shared" si="7"/>
        <v>59.089004390531677</v>
      </c>
      <c r="N6" s="13">
        <f t="shared" si="8"/>
        <v>95</v>
      </c>
      <c r="O6" s="19">
        <f t="shared" ref="O6:O17" si="48">RANK(--N6,N$4:N$17)</f>
        <v>2</v>
      </c>
      <c r="P6" s="6">
        <v>370</v>
      </c>
      <c r="Q6" s="13">
        <f t="shared" si="9"/>
        <v>77.5</v>
      </c>
      <c r="R6" s="17">
        <f t="shared" si="10"/>
        <v>3</v>
      </c>
      <c r="S6" s="6">
        <v>68</v>
      </c>
      <c r="T6" s="13">
        <f t="shared" si="11"/>
        <v>80</v>
      </c>
      <c r="U6" s="19">
        <f t="shared" si="12"/>
        <v>5</v>
      </c>
      <c r="V6" s="6">
        <v>30</v>
      </c>
      <c r="W6" s="29">
        <f t="shared" si="13"/>
        <v>33.446606258791519</v>
      </c>
      <c r="X6" s="13">
        <f t="shared" si="14"/>
        <v>75</v>
      </c>
      <c r="Y6" s="17">
        <f t="shared" si="15"/>
        <v>13</v>
      </c>
      <c r="Z6" s="6">
        <v>30</v>
      </c>
      <c r="AA6" s="34">
        <f t="shared" si="16"/>
        <v>33.446606258791519</v>
      </c>
      <c r="AB6" s="13">
        <f t="shared" si="17"/>
        <v>72.5</v>
      </c>
      <c r="AC6" s="17">
        <f t="shared" si="18"/>
        <v>5</v>
      </c>
      <c r="AD6" s="6">
        <v>54</v>
      </c>
      <c r="AE6" s="13">
        <f t="shared" si="19"/>
        <v>100</v>
      </c>
      <c r="AF6" s="17">
        <f t="shared" si="20"/>
        <v>1</v>
      </c>
      <c r="AG6" s="6">
        <v>80</v>
      </c>
      <c r="AH6" s="13">
        <f t="shared" si="21"/>
        <v>52.5</v>
      </c>
      <c r="AI6" s="17">
        <f t="shared" si="22"/>
        <v>3</v>
      </c>
      <c r="AJ6" s="6">
        <v>30</v>
      </c>
      <c r="AK6" s="34">
        <f t="shared" si="23"/>
        <v>33.446606258791519</v>
      </c>
      <c r="AL6" s="13">
        <f t="shared" si="24"/>
        <v>57.5</v>
      </c>
      <c r="AM6" s="17">
        <f t="shared" si="25"/>
        <v>12</v>
      </c>
      <c r="AN6" s="6">
        <v>46</v>
      </c>
      <c r="AO6" s="13">
        <f t="shared" si="26"/>
        <v>85</v>
      </c>
      <c r="AP6" s="17">
        <f t="shared" si="27"/>
        <v>2</v>
      </c>
      <c r="AQ6" s="6">
        <v>65</v>
      </c>
      <c r="AR6" s="34">
        <f t="shared" si="28"/>
        <v>72.467646894048286</v>
      </c>
      <c r="AS6" s="13">
        <f t="shared" si="29"/>
        <v>100</v>
      </c>
      <c r="AT6" s="17">
        <f t="shared" si="30"/>
        <v>1</v>
      </c>
      <c r="AU6" s="6">
        <v>71</v>
      </c>
      <c r="AV6" s="13">
        <f t="shared" si="31"/>
        <v>100</v>
      </c>
      <c r="AW6" s="17">
        <f t="shared" si="32"/>
        <v>1</v>
      </c>
      <c r="AX6" s="6">
        <v>45</v>
      </c>
      <c r="AY6" s="34">
        <f t="shared" si="33"/>
        <v>50.169909388187271</v>
      </c>
      <c r="AZ6" s="13">
        <f t="shared" si="34"/>
        <v>37.5</v>
      </c>
      <c r="BA6" s="23">
        <f t="shared" si="35"/>
        <v>3</v>
      </c>
      <c r="BB6" s="4">
        <v>302</v>
      </c>
      <c r="BC6" s="13">
        <f t="shared" si="36"/>
        <v>82.5</v>
      </c>
      <c r="BD6" s="23">
        <f t="shared" si="37"/>
        <v>2</v>
      </c>
      <c r="BE6" s="4">
        <v>53</v>
      </c>
      <c r="BF6" s="13">
        <f t="shared" si="38"/>
        <v>65</v>
      </c>
      <c r="BG6" s="23">
        <f t="shared" si="39"/>
        <v>6</v>
      </c>
      <c r="BH6" s="5"/>
      <c r="BI6" s="8">
        <f t="shared" ref="BI6:BI17" si="49">IF(BH6=0,20,IF(BH6=BH$19,100,MROUND((BH6*100/BH$19),2.5)))</f>
        <v>20</v>
      </c>
      <c r="BJ6" s="10">
        <f t="shared" si="0"/>
        <v>5</v>
      </c>
      <c r="BK6" s="4">
        <v>87</v>
      </c>
      <c r="BL6" s="13">
        <f t="shared" si="40"/>
        <v>72.5</v>
      </c>
      <c r="BM6" s="23">
        <f t="shared" si="41"/>
        <v>3</v>
      </c>
      <c r="BN6" s="4">
        <v>94</v>
      </c>
      <c r="BO6" s="13">
        <f t="shared" si="42"/>
        <v>87.5</v>
      </c>
      <c r="BP6" s="22">
        <f t="shared" si="43"/>
        <v>4</v>
      </c>
      <c r="BQ6" s="4">
        <v>14</v>
      </c>
      <c r="BR6" s="34">
        <f t="shared" si="44"/>
        <v>15.608416254102707</v>
      </c>
      <c r="BS6" s="13">
        <f t="shared" si="45"/>
        <v>92.5</v>
      </c>
      <c r="BT6" s="22">
        <f t="shared" si="46"/>
        <v>3</v>
      </c>
      <c r="BU6" s="25">
        <f t="shared" ref="BU6:BU16" si="50">(F6+J6+N6+Q6+T6+X6+AB6+AE6+AH6+AL6+AO6+AS6+AV6+AZ6+BC6+BF6+BI6+BL6+BO6+BS6)/20</f>
        <v>73.75</v>
      </c>
      <c r="BV6" s="27">
        <f t="shared" si="47"/>
        <v>1</v>
      </c>
    </row>
    <row r="7" spans="1:74" ht="17.100000000000001" customHeight="1" x14ac:dyDescent="0.25">
      <c r="A7" s="6" t="s">
        <v>19</v>
      </c>
      <c r="B7" s="6">
        <v>62</v>
      </c>
      <c r="C7" s="6">
        <v>98</v>
      </c>
      <c r="D7" s="29">
        <f t="shared" si="1"/>
        <v>1.0871045245648283</v>
      </c>
      <c r="E7" s="6">
        <v>56</v>
      </c>
      <c r="F7" s="13">
        <f t="shared" si="2"/>
        <v>90</v>
      </c>
      <c r="G7" s="14">
        <f t="shared" si="3"/>
        <v>2</v>
      </c>
      <c r="H7" s="6">
        <v>60</v>
      </c>
      <c r="I7" s="29">
        <f t="shared" si="4"/>
        <v>65.226271473889696</v>
      </c>
      <c r="J7" s="13">
        <f t="shared" si="5"/>
        <v>70</v>
      </c>
      <c r="K7" s="19">
        <f t="shared" si="6"/>
        <v>7</v>
      </c>
      <c r="L7" s="6">
        <v>40</v>
      </c>
      <c r="M7" s="29">
        <f t="shared" si="7"/>
        <v>43.484180982593131</v>
      </c>
      <c r="N7" s="13">
        <f t="shared" si="8"/>
        <v>70</v>
      </c>
      <c r="O7" s="19">
        <f t="shared" si="48"/>
        <v>12</v>
      </c>
      <c r="P7" s="6">
        <v>480</v>
      </c>
      <c r="Q7" s="13">
        <f t="shared" si="9"/>
        <v>100</v>
      </c>
      <c r="R7" s="17">
        <f t="shared" si="10"/>
        <v>1</v>
      </c>
      <c r="S7" s="6">
        <v>30</v>
      </c>
      <c r="T7" s="13">
        <f t="shared" si="11"/>
        <v>35</v>
      </c>
      <c r="U7" s="19">
        <f t="shared" si="12"/>
        <v>13</v>
      </c>
      <c r="V7" s="6">
        <v>40</v>
      </c>
      <c r="W7" s="29">
        <f t="shared" si="13"/>
        <v>43.484180982593131</v>
      </c>
      <c r="X7" s="13">
        <f t="shared" si="14"/>
        <v>97.5</v>
      </c>
      <c r="Y7" s="17">
        <f t="shared" si="15"/>
        <v>3</v>
      </c>
      <c r="Z7" s="6">
        <v>30</v>
      </c>
      <c r="AA7" s="34">
        <f t="shared" si="16"/>
        <v>32.613135736944848</v>
      </c>
      <c r="AB7" s="13">
        <f t="shared" si="17"/>
        <v>70</v>
      </c>
      <c r="AC7" s="17">
        <f t="shared" si="18"/>
        <v>8</v>
      </c>
      <c r="AD7" s="6">
        <v>21</v>
      </c>
      <c r="AE7" s="13">
        <f t="shared" si="19"/>
        <v>40</v>
      </c>
      <c r="AF7" s="17">
        <f t="shared" si="20"/>
        <v>6</v>
      </c>
      <c r="AG7" s="6">
        <v>150</v>
      </c>
      <c r="AH7" s="13">
        <f t="shared" si="21"/>
        <v>100</v>
      </c>
      <c r="AI7" s="17">
        <f t="shared" si="22"/>
        <v>1</v>
      </c>
      <c r="AJ7" s="6">
        <v>46</v>
      </c>
      <c r="AK7" s="34">
        <f t="shared" si="23"/>
        <v>50.006808129982105</v>
      </c>
      <c r="AL7" s="13">
        <f t="shared" si="24"/>
        <v>85</v>
      </c>
      <c r="AM7" s="17">
        <f t="shared" si="25"/>
        <v>5</v>
      </c>
      <c r="AN7" s="6">
        <v>40</v>
      </c>
      <c r="AO7" s="13">
        <f t="shared" si="26"/>
        <v>75</v>
      </c>
      <c r="AP7" s="17">
        <f t="shared" si="27"/>
        <v>5</v>
      </c>
      <c r="AQ7" s="6">
        <v>55</v>
      </c>
      <c r="AR7" s="34">
        <f t="shared" si="28"/>
        <v>59.790748851065558</v>
      </c>
      <c r="AS7" s="13">
        <f t="shared" si="29"/>
        <v>82.5</v>
      </c>
      <c r="AT7" s="17">
        <f t="shared" si="30"/>
        <v>7</v>
      </c>
      <c r="AU7" s="7"/>
      <c r="AV7" s="8">
        <f t="shared" si="31"/>
        <v>20</v>
      </c>
      <c r="AW7" s="9">
        <f t="shared" si="32"/>
        <v>13</v>
      </c>
      <c r="AX7" s="7"/>
      <c r="AY7" s="31">
        <f t="shared" si="33"/>
        <v>0</v>
      </c>
      <c r="AZ7" s="8">
        <f t="shared" si="34"/>
        <v>20</v>
      </c>
      <c r="BA7" s="10">
        <f t="shared" si="35"/>
        <v>6</v>
      </c>
      <c r="BB7" s="5"/>
      <c r="BC7" s="8">
        <f t="shared" si="36"/>
        <v>20</v>
      </c>
      <c r="BD7" s="10">
        <f t="shared" si="37"/>
        <v>13</v>
      </c>
      <c r="BE7" s="4">
        <v>56</v>
      </c>
      <c r="BF7" s="13">
        <f t="shared" si="38"/>
        <v>70</v>
      </c>
      <c r="BG7" s="23">
        <f t="shared" si="39"/>
        <v>4</v>
      </c>
      <c r="BH7" s="5"/>
      <c r="BI7" s="8">
        <f t="shared" si="49"/>
        <v>20</v>
      </c>
      <c r="BJ7" s="10">
        <f t="shared" si="0"/>
        <v>5</v>
      </c>
      <c r="BK7" s="5"/>
      <c r="BL7" s="8">
        <f t="shared" si="40"/>
        <v>20</v>
      </c>
      <c r="BM7" s="10">
        <f t="shared" si="41"/>
        <v>7</v>
      </c>
      <c r="BN7" s="4">
        <v>60</v>
      </c>
      <c r="BO7" s="13">
        <f t="shared" si="42"/>
        <v>55</v>
      </c>
      <c r="BP7" s="22">
        <f t="shared" si="43"/>
        <v>11</v>
      </c>
      <c r="BQ7" s="4">
        <v>15</v>
      </c>
      <c r="BR7" s="34">
        <f t="shared" si="44"/>
        <v>16.306567868472424</v>
      </c>
      <c r="BS7" s="13">
        <f t="shared" si="45"/>
        <v>95</v>
      </c>
      <c r="BT7" s="22">
        <f t="shared" si="46"/>
        <v>2</v>
      </c>
      <c r="BU7" s="25">
        <f t="shared" si="50"/>
        <v>61.75</v>
      </c>
      <c r="BV7" s="27">
        <f t="shared" si="47"/>
        <v>4</v>
      </c>
    </row>
    <row r="8" spans="1:74" ht="17.100000000000001" customHeight="1" x14ac:dyDescent="0.25">
      <c r="A8" s="11" t="s">
        <v>20</v>
      </c>
      <c r="B8" s="6">
        <v>57</v>
      </c>
      <c r="C8" s="6">
        <v>76</v>
      </c>
      <c r="D8" s="29">
        <f t="shared" si="1"/>
        <v>1.1603941547521435</v>
      </c>
      <c r="E8" s="6">
        <v>44</v>
      </c>
      <c r="F8" s="13">
        <f t="shared" si="2"/>
        <v>70</v>
      </c>
      <c r="G8" s="14">
        <f t="shared" si="3"/>
        <v>4</v>
      </c>
      <c r="H8" s="6">
        <v>60</v>
      </c>
      <c r="I8" s="29">
        <f t="shared" si="4"/>
        <v>69.623649285128607</v>
      </c>
      <c r="J8" s="13">
        <f t="shared" si="5"/>
        <v>72.5</v>
      </c>
      <c r="K8" s="19">
        <f t="shared" si="6"/>
        <v>4</v>
      </c>
      <c r="L8" s="6">
        <v>39</v>
      </c>
      <c r="M8" s="29">
        <f t="shared" si="7"/>
        <v>45.255372035333593</v>
      </c>
      <c r="N8" s="13">
        <f t="shared" si="8"/>
        <v>72.5</v>
      </c>
      <c r="O8" s="19">
        <f t="shared" si="48"/>
        <v>11</v>
      </c>
      <c r="P8" s="6">
        <v>82</v>
      </c>
      <c r="Q8" s="13">
        <f t="shared" si="9"/>
        <v>17.5</v>
      </c>
      <c r="R8" s="17">
        <f t="shared" si="10"/>
        <v>14</v>
      </c>
      <c r="S8" s="6">
        <v>68</v>
      </c>
      <c r="T8" s="13">
        <f t="shared" si="11"/>
        <v>80</v>
      </c>
      <c r="U8" s="19">
        <f t="shared" si="12"/>
        <v>5</v>
      </c>
      <c r="V8" s="6">
        <v>37.5</v>
      </c>
      <c r="W8" s="29">
        <f t="shared" si="13"/>
        <v>43.514780803205383</v>
      </c>
      <c r="X8" s="13">
        <f t="shared" si="14"/>
        <v>97.5</v>
      </c>
      <c r="Y8" s="17">
        <f t="shared" si="15"/>
        <v>3</v>
      </c>
      <c r="Z8" s="6">
        <v>40</v>
      </c>
      <c r="AA8" s="34">
        <f t="shared" si="16"/>
        <v>46.415766190085741</v>
      </c>
      <c r="AB8" s="13">
        <f t="shared" si="17"/>
        <v>100</v>
      </c>
      <c r="AC8" s="17">
        <f t="shared" si="18"/>
        <v>1</v>
      </c>
      <c r="AD8" s="6">
        <v>36</v>
      </c>
      <c r="AE8" s="13">
        <f t="shared" si="19"/>
        <v>67.5</v>
      </c>
      <c r="AF8" s="17">
        <f t="shared" si="20"/>
        <v>3</v>
      </c>
      <c r="AG8" s="6">
        <v>40</v>
      </c>
      <c r="AH8" s="13">
        <f t="shared" si="21"/>
        <v>27.5</v>
      </c>
      <c r="AI8" s="17">
        <f t="shared" si="22"/>
        <v>6</v>
      </c>
      <c r="AJ8" s="6">
        <v>50</v>
      </c>
      <c r="AK8" s="34">
        <f t="shared" si="23"/>
        <v>58.01970773760717</v>
      </c>
      <c r="AL8" s="13">
        <f t="shared" si="24"/>
        <v>100</v>
      </c>
      <c r="AM8" s="17">
        <f t="shared" si="25"/>
        <v>1</v>
      </c>
      <c r="AN8" s="6">
        <v>45</v>
      </c>
      <c r="AO8" s="13">
        <f t="shared" si="26"/>
        <v>82.5</v>
      </c>
      <c r="AP8" s="17">
        <f t="shared" si="27"/>
        <v>4</v>
      </c>
      <c r="AQ8" s="6">
        <v>55</v>
      </c>
      <c r="AR8" s="34">
        <f t="shared" si="28"/>
        <v>63.821678511367892</v>
      </c>
      <c r="AS8" s="13">
        <f t="shared" si="29"/>
        <v>87.5</v>
      </c>
      <c r="AT8" s="17">
        <f t="shared" si="30"/>
        <v>3</v>
      </c>
      <c r="AU8" s="6">
        <v>54</v>
      </c>
      <c r="AV8" s="13">
        <f t="shared" si="31"/>
        <v>75</v>
      </c>
      <c r="AW8" s="17">
        <f t="shared" si="32"/>
        <v>5</v>
      </c>
      <c r="AX8" s="7"/>
      <c r="AY8" s="31">
        <f t="shared" si="33"/>
        <v>0</v>
      </c>
      <c r="AZ8" s="8">
        <f t="shared" si="34"/>
        <v>20</v>
      </c>
      <c r="BA8" s="10">
        <f t="shared" si="35"/>
        <v>6</v>
      </c>
      <c r="BB8" s="4">
        <v>180</v>
      </c>
      <c r="BC8" s="13">
        <f t="shared" si="36"/>
        <v>50</v>
      </c>
      <c r="BD8" s="23">
        <f t="shared" si="37"/>
        <v>7</v>
      </c>
      <c r="BE8" s="5"/>
      <c r="BF8" s="8">
        <f t="shared" si="38"/>
        <v>20</v>
      </c>
      <c r="BG8" s="10">
        <f t="shared" si="39"/>
        <v>10</v>
      </c>
      <c r="BH8" s="4">
        <v>23</v>
      </c>
      <c r="BI8" s="13">
        <f t="shared" si="49"/>
        <v>100</v>
      </c>
      <c r="BJ8" s="23">
        <f t="shared" si="0"/>
        <v>1</v>
      </c>
      <c r="BK8" s="5"/>
      <c r="BL8" s="8">
        <f t="shared" si="40"/>
        <v>20</v>
      </c>
      <c r="BM8" s="10">
        <f t="shared" si="41"/>
        <v>7</v>
      </c>
      <c r="BN8" s="5"/>
      <c r="BO8" s="8">
        <f t="shared" si="42"/>
        <v>20</v>
      </c>
      <c r="BP8" s="5">
        <f t="shared" si="43"/>
        <v>13</v>
      </c>
      <c r="BQ8" s="5"/>
      <c r="BR8" s="31">
        <f t="shared" si="44"/>
        <v>0</v>
      </c>
      <c r="BS8" s="8">
        <f t="shared" si="45"/>
        <v>20</v>
      </c>
      <c r="BT8" s="5">
        <f t="shared" si="46"/>
        <v>11</v>
      </c>
      <c r="BU8" s="25">
        <f t="shared" si="50"/>
        <v>60</v>
      </c>
      <c r="BV8" s="27">
        <f t="shared" si="47"/>
        <v>7</v>
      </c>
    </row>
    <row r="9" spans="1:74" ht="17.100000000000001" customHeight="1" x14ac:dyDescent="0.25">
      <c r="A9" s="28" t="s">
        <v>21</v>
      </c>
      <c r="B9" s="6">
        <v>56</v>
      </c>
      <c r="C9" s="6">
        <v>97</v>
      </c>
      <c r="D9" s="29">
        <f t="shared" si="1"/>
        <v>1.1766051063308975</v>
      </c>
      <c r="E9" s="6">
        <v>48</v>
      </c>
      <c r="F9" s="13">
        <f t="shared" si="2"/>
        <v>77.5</v>
      </c>
      <c r="G9" s="14">
        <f t="shared" si="3"/>
        <v>3</v>
      </c>
      <c r="H9" s="6">
        <v>50</v>
      </c>
      <c r="I9" s="29">
        <f t="shared" si="4"/>
        <v>58.830255316544878</v>
      </c>
      <c r="J9" s="13">
        <f t="shared" si="5"/>
        <v>62.5</v>
      </c>
      <c r="K9" s="19">
        <f t="shared" si="6"/>
        <v>9</v>
      </c>
      <c r="L9" s="6">
        <v>40</v>
      </c>
      <c r="M9" s="29">
        <f t="shared" si="7"/>
        <v>47.0642042532359</v>
      </c>
      <c r="N9" s="13">
        <f t="shared" si="8"/>
        <v>75</v>
      </c>
      <c r="O9" s="19">
        <f t="shared" si="48"/>
        <v>10</v>
      </c>
      <c r="P9" s="6">
        <v>267</v>
      </c>
      <c r="Q9" s="13">
        <f t="shared" si="9"/>
        <v>55</v>
      </c>
      <c r="R9" s="17">
        <f t="shared" si="10"/>
        <v>6</v>
      </c>
      <c r="S9" s="6">
        <v>62</v>
      </c>
      <c r="T9" s="13">
        <f t="shared" si="11"/>
        <v>72.5</v>
      </c>
      <c r="U9" s="19">
        <f t="shared" si="12"/>
        <v>8</v>
      </c>
      <c r="V9" s="6">
        <v>37.5</v>
      </c>
      <c r="W9" s="29">
        <f t="shared" si="13"/>
        <v>44.122691487408659</v>
      </c>
      <c r="X9" s="13">
        <f t="shared" si="14"/>
        <v>100</v>
      </c>
      <c r="Y9" s="17">
        <f t="shared" si="15"/>
        <v>1</v>
      </c>
      <c r="Z9" s="6">
        <v>25</v>
      </c>
      <c r="AA9" s="34">
        <f t="shared" si="16"/>
        <v>29.415127658272439</v>
      </c>
      <c r="AB9" s="13">
        <f t="shared" si="17"/>
        <v>62.5</v>
      </c>
      <c r="AC9" s="17">
        <f t="shared" si="18"/>
        <v>10</v>
      </c>
      <c r="AD9" s="6">
        <v>44</v>
      </c>
      <c r="AE9" s="13">
        <f t="shared" si="19"/>
        <v>82.5</v>
      </c>
      <c r="AF9" s="17">
        <f t="shared" si="20"/>
        <v>2</v>
      </c>
      <c r="AG9" s="6">
        <v>23</v>
      </c>
      <c r="AH9" s="13">
        <f t="shared" si="21"/>
        <v>15</v>
      </c>
      <c r="AI9" s="17">
        <f t="shared" si="22"/>
        <v>12</v>
      </c>
      <c r="AJ9" s="6">
        <v>34</v>
      </c>
      <c r="AK9" s="34">
        <f t="shared" si="23"/>
        <v>40.004573615250514</v>
      </c>
      <c r="AL9" s="13">
        <f t="shared" si="24"/>
        <v>67.5</v>
      </c>
      <c r="AM9" s="17">
        <f t="shared" si="25"/>
        <v>10</v>
      </c>
      <c r="AN9" s="6">
        <v>54</v>
      </c>
      <c r="AO9" s="13">
        <f t="shared" si="26"/>
        <v>100</v>
      </c>
      <c r="AP9" s="17">
        <f t="shared" si="27"/>
        <v>1</v>
      </c>
      <c r="AQ9" s="6">
        <v>55</v>
      </c>
      <c r="AR9" s="34">
        <f t="shared" si="28"/>
        <v>64.713280848199361</v>
      </c>
      <c r="AS9" s="13">
        <f t="shared" si="29"/>
        <v>90</v>
      </c>
      <c r="AT9" s="17">
        <f t="shared" si="30"/>
        <v>2</v>
      </c>
      <c r="AU9" s="6">
        <v>59</v>
      </c>
      <c r="AV9" s="13">
        <f t="shared" si="31"/>
        <v>82.5</v>
      </c>
      <c r="AW9" s="17">
        <f t="shared" si="32"/>
        <v>4</v>
      </c>
      <c r="AX9" s="7"/>
      <c r="AY9" s="31">
        <f t="shared" si="33"/>
        <v>0</v>
      </c>
      <c r="AZ9" s="8">
        <f t="shared" si="34"/>
        <v>20</v>
      </c>
      <c r="BA9" s="10">
        <f t="shared" si="35"/>
        <v>6</v>
      </c>
      <c r="BB9" s="4">
        <v>255</v>
      </c>
      <c r="BC9" s="13">
        <f t="shared" si="36"/>
        <v>70</v>
      </c>
      <c r="BD9" s="23">
        <f t="shared" si="37"/>
        <v>4</v>
      </c>
      <c r="BE9" s="4">
        <v>79</v>
      </c>
      <c r="BF9" s="13">
        <f t="shared" si="38"/>
        <v>97.5</v>
      </c>
      <c r="BG9" s="23">
        <f t="shared" si="39"/>
        <v>2</v>
      </c>
      <c r="BH9" s="4">
        <v>23</v>
      </c>
      <c r="BI9" s="13">
        <f t="shared" si="49"/>
        <v>100</v>
      </c>
      <c r="BJ9" s="23">
        <f t="shared" si="0"/>
        <v>1</v>
      </c>
      <c r="BK9" s="4">
        <v>45</v>
      </c>
      <c r="BL9" s="13">
        <f t="shared" si="40"/>
        <v>37.5</v>
      </c>
      <c r="BM9" s="23">
        <f t="shared" si="41"/>
        <v>6</v>
      </c>
      <c r="BN9" s="4">
        <v>101</v>
      </c>
      <c r="BO9" s="13">
        <f t="shared" si="42"/>
        <v>92.5</v>
      </c>
      <c r="BP9" s="22">
        <f t="shared" si="43"/>
        <v>2</v>
      </c>
      <c r="BQ9" s="4">
        <v>13</v>
      </c>
      <c r="BR9" s="34">
        <f t="shared" si="44"/>
        <v>15.295866382301668</v>
      </c>
      <c r="BS9" s="13">
        <f t="shared" si="45"/>
        <v>90</v>
      </c>
      <c r="BT9" s="22">
        <f t="shared" si="46"/>
        <v>4</v>
      </c>
      <c r="BU9" s="25">
        <f t="shared" si="50"/>
        <v>72.5</v>
      </c>
      <c r="BV9" s="27">
        <f t="shared" si="47"/>
        <v>2</v>
      </c>
    </row>
    <row r="10" spans="1:74" ht="17.100000000000001" customHeight="1" x14ac:dyDescent="0.25">
      <c r="A10" s="11" t="s">
        <v>22</v>
      </c>
      <c r="B10" s="6">
        <v>48</v>
      </c>
      <c r="C10" s="6">
        <v>94</v>
      </c>
      <c r="D10" s="29">
        <f t="shared" si="1"/>
        <v>1.324420432421852</v>
      </c>
      <c r="E10" s="6">
        <v>40</v>
      </c>
      <c r="F10" s="13">
        <f t="shared" si="2"/>
        <v>65</v>
      </c>
      <c r="G10" s="14">
        <f t="shared" si="3"/>
        <v>5</v>
      </c>
      <c r="H10" s="7"/>
      <c r="I10" s="31">
        <f t="shared" si="4"/>
        <v>0</v>
      </c>
      <c r="J10" s="8">
        <f t="shared" si="5"/>
        <v>20</v>
      </c>
      <c r="K10" s="19">
        <f t="shared" si="6"/>
        <v>13</v>
      </c>
      <c r="L10" s="6">
        <v>42</v>
      </c>
      <c r="M10" s="29">
        <f t="shared" si="7"/>
        <v>55.625658161717787</v>
      </c>
      <c r="N10" s="13">
        <f t="shared" si="8"/>
        <v>87.5</v>
      </c>
      <c r="O10" s="19">
        <f t="shared" si="48"/>
        <v>5</v>
      </c>
      <c r="P10" s="6">
        <v>230</v>
      </c>
      <c r="Q10" s="13">
        <f t="shared" si="9"/>
        <v>47.5</v>
      </c>
      <c r="R10" s="17">
        <f t="shared" si="10"/>
        <v>8</v>
      </c>
      <c r="S10" s="6">
        <v>86</v>
      </c>
      <c r="T10" s="13">
        <f t="shared" si="11"/>
        <v>100</v>
      </c>
      <c r="U10" s="19">
        <f t="shared" si="12"/>
        <v>1</v>
      </c>
      <c r="V10" s="6">
        <v>30</v>
      </c>
      <c r="W10" s="29">
        <f t="shared" si="13"/>
        <v>39.732612972655559</v>
      </c>
      <c r="X10" s="13">
        <f t="shared" si="14"/>
        <v>90</v>
      </c>
      <c r="Y10" s="17">
        <f t="shared" si="15"/>
        <v>7</v>
      </c>
      <c r="Z10" s="6">
        <v>25</v>
      </c>
      <c r="AA10" s="34">
        <f t="shared" si="16"/>
        <v>33.110510810546302</v>
      </c>
      <c r="AB10" s="13">
        <f t="shared" si="17"/>
        <v>72.5</v>
      </c>
      <c r="AC10" s="17">
        <f t="shared" si="18"/>
        <v>5</v>
      </c>
      <c r="AD10" s="6">
        <v>31</v>
      </c>
      <c r="AE10" s="13">
        <f t="shared" si="19"/>
        <v>57.5</v>
      </c>
      <c r="AF10" s="17">
        <f t="shared" si="20"/>
        <v>4</v>
      </c>
      <c r="AG10" s="6">
        <v>101</v>
      </c>
      <c r="AH10" s="13">
        <f t="shared" si="21"/>
        <v>67.5</v>
      </c>
      <c r="AI10" s="17">
        <f t="shared" si="22"/>
        <v>2</v>
      </c>
      <c r="AJ10" s="6">
        <v>44</v>
      </c>
      <c r="AK10" s="34">
        <f t="shared" si="23"/>
        <v>58.274499026561486</v>
      </c>
      <c r="AL10" s="13">
        <f t="shared" si="24"/>
        <v>100</v>
      </c>
      <c r="AM10" s="17">
        <f t="shared" si="25"/>
        <v>1</v>
      </c>
      <c r="AN10" s="6">
        <v>30</v>
      </c>
      <c r="AO10" s="13">
        <f t="shared" si="26"/>
        <v>55</v>
      </c>
      <c r="AP10" s="17">
        <f t="shared" si="27"/>
        <v>8</v>
      </c>
      <c r="AQ10" s="6">
        <v>40</v>
      </c>
      <c r="AR10" s="34">
        <f t="shared" si="28"/>
        <v>52.976817296874081</v>
      </c>
      <c r="AS10" s="13">
        <f t="shared" si="29"/>
        <v>72.5</v>
      </c>
      <c r="AT10" s="17">
        <f t="shared" si="30"/>
        <v>10</v>
      </c>
      <c r="AU10" s="6">
        <v>45</v>
      </c>
      <c r="AV10" s="13">
        <f t="shared" si="31"/>
        <v>62.5</v>
      </c>
      <c r="AW10" s="17">
        <f t="shared" si="32"/>
        <v>9</v>
      </c>
      <c r="AX10" s="6">
        <v>100</v>
      </c>
      <c r="AY10" s="34">
        <f t="shared" si="33"/>
        <v>132.44204324218521</v>
      </c>
      <c r="AZ10" s="13">
        <f t="shared" si="34"/>
        <v>100</v>
      </c>
      <c r="BA10" s="23">
        <f t="shared" si="35"/>
        <v>1</v>
      </c>
      <c r="BB10" s="4">
        <v>301</v>
      </c>
      <c r="BC10" s="13">
        <f t="shared" si="36"/>
        <v>82.5</v>
      </c>
      <c r="BD10" s="23">
        <f t="shared" si="37"/>
        <v>2</v>
      </c>
      <c r="BE10" s="5"/>
      <c r="BF10" s="8">
        <f t="shared" si="38"/>
        <v>20</v>
      </c>
      <c r="BG10" s="10">
        <f t="shared" si="39"/>
        <v>10</v>
      </c>
      <c r="BH10" s="4">
        <v>8</v>
      </c>
      <c r="BI10" s="13">
        <f t="shared" si="49"/>
        <v>35</v>
      </c>
      <c r="BJ10" s="23">
        <f t="shared" si="0"/>
        <v>4</v>
      </c>
      <c r="BK10" s="5"/>
      <c r="BL10" s="8">
        <f t="shared" si="40"/>
        <v>20</v>
      </c>
      <c r="BM10" s="10">
        <f t="shared" si="41"/>
        <v>7</v>
      </c>
      <c r="BN10" s="5"/>
      <c r="BO10" s="8">
        <f t="shared" si="42"/>
        <v>20</v>
      </c>
      <c r="BP10" s="5">
        <f t="shared" si="43"/>
        <v>13</v>
      </c>
      <c r="BQ10" s="5"/>
      <c r="BR10" s="31">
        <f t="shared" si="44"/>
        <v>0</v>
      </c>
      <c r="BS10" s="8">
        <f t="shared" si="45"/>
        <v>20</v>
      </c>
      <c r="BT10" s="5">
        <f t="shared" si="46"/>
        <v>11</v>
      </c>
      <c r="BU10" s="25">
        <f t="shared" si="50"/>
        <v>59.75</v>
      </c>
      <c r="BV10" s="27">
        <f t="shared" si="47"/>
        <v>8</v>
      </c>
    </row>
    <row r="11" spans="1:74" ht="17.100000000000001" customHeight="1" x14ac:dyDescent="0.25">
      <c r="A11" s="28" t="s">
        <v>23</v>
      </c>
      <c r="B11" s="6">
        <v>54</v>
      </c>
      <c r="C11" s="6">
        <v>88</v>
      </c>
      <c r="D11" s="29">
        <f t="shared" si="1"/>
        <v>1.2105937781020304</v>
      </c>
      <c r="E11" s="6">
        <v>62</v>
      </c>
      <c r="F11" s="13">
        <f t="shared" si="2"/>
        <v>100</v>
      </c>
      <c r="G11" s="14">
        <f t="shared" si="3"/>
        <v>1</v>
      </c>
      <c r="H11" s="6">
        <v>40</v>
      </c>
      <c r="I11" s="29">
        <f t="shared" si="4"/>
        <v>48.423751124081214</v>
      </c>
      <c r="J11" s="13">
        <f t="shared" si="5"/>
        <v>50</v>
      </c>
      <c r="K11" s="19">
        <f t="shared" si="6"/>
        <v>10</v>
      </c>
      <c r="L11" s="6">
        <v>42</v>
      </c>
      <c r="M11" s="29">
        <f t="shared" si="7"/>
        <v>50.844938680285274</v>
      </c>
      <c r="N11" s="13">
        <f t="shared" si="8"/>
        <v>80</v>
      </c>
      <c r="O11" s="19">
        <f t="shared" si="48"/>
        <v>8</v>
      </c>
      <c r="P11" s="6">
        <v>304</v>
      </c>
      <c r="Q11" s="13">
        <f t="shared" si="9"/>
        <v>62.5</v>
      </c>
      <c r="R11" s="17">
        <f t="shared" si="10"/>
        <v>5</v>
      </c>
      <c r="S11" s="6">
        <v>58</v>
      </c>
      <c r="T11" s="13">
        <f t="shared" si="11"/>
        <v>67.5</v>
      </c>
      <c r="U11" s="19">
        <f t="shared" si="12"/>
        <v>11</v>
      </c>
      <c r="V11" s="6">
        <v>35</v>
      </c>
      <c r="W11" s="29">
        <f t="shared" si="13"/>
        <v>42.370782233571063</v>
      </c>
      <c r="X11" s="13">
        <f t="shared" si="14"/>
        <v>95</v>
      </c>
      <c r="Y11" s="17">
        <f t="shared" si="15"/>
        <v>5</v>
      </c>
      <c r="Z11" s="6">
        <v>35</v>
      </c>
      <c r="AA11" s="34">
        <f t="shared" si="16"/>
        <v>42.370782233571063</v>
      </c>
      <c r="AB11" s="13">
        <f t="shared" si="17"/>
        <v>92.5</v>
      </c>
      <c r="AC11" s="17">
        <f t="shared" si="18"/>
        <v>2</v>
      </c>
      <c r="AD11" s="6">
        <v>20</v>
      </c>
      <c r="AE11" s="13">
        <f t="shared" si="19"/>
        <v>37.5</v>
      </c>
      <c r="AF11" s="17">
        <f t="shared" si="20"/>
        <v>11</v>
      </c>
      <c r="AG11" s="6">
        <v>44</v>
      </c>
      <c r="AH11" s="13">
        <f t="shared" si="21"/>
        <v>30</v>
      </c>
      <c r="AI11" s="17">
        <f t="shared" si="22"/>
        <v>5</v>
      </c>
      <c r="AJ11" s="6">
        <v>45</v>
      </c>
      <c r="AK11" s="34">
        <f t="shared" si="23"/>
        <v>54.476720014591365</v>
      </c>
      <c r="AL11" s="13">
        <f t="shared" si="24"/>
        <v>92.5</v>
      </c>
      <c r="AM11" s="17">
        <f t="shared" si="25"/>
        <v>4</v>
      </c>
      <c r="AN11" s="6">
        <v>24</v>
      </c>
      <c r="AO11" s="13">
        <f t="shared" si="26"/>
        <v>45</v>
      </c>
      <c r="AP11" s="17">
        <f t="shared" si="27"/>
        <v>10</v>
      </c>
      <c r="AQ11" s="6">
        <v>50</v>
      </c>
      <c r="AR11" s="34">
        <f t="shared" si="28"/>
        <v>60.529688905101523</v>
      </c>
      <c r="AS11" s="13">
        <f t="shared" si="29"/>
        <v>82.5</v>
      </c>
      <c r="AT11" s="17">
        <f t="shared" si="30"/>
        <v>7</v>
      </c>
      <c r="AU11" s="6">
        <v>60</v>
      </c>
      <c r="AV11" s="13">
        <f t="shared" si="31"/>
        <v>85</v>
      </c>
      <c r="AW11" s="17">
        <f t="shared" si="32"/>
        <v>2</v>
      </c>
      <c r="AX11" s="7"/>
      <c r="AY11" s="31">
        <f t="shared" si="33"/>
        <v>0</v>
      </c>
      <c r="AZ11" s="8">
        <f t="shared" si="34"/>
        <v>20</v>
      </c>
      <c r="BA11" s="10">
        <f t="shared" si="35"/>
        <v>6</v>
      </c>
      <c r="BB11" s="4">
        <v>174</v>
      </c>
      <c r="BC11" s="13">
        <f t="shared" si="36"/>
        <v>47.5</v>
      </c>
      <c r="BD11" s="23">
        <f t="shared" si="37"/>
        <v>8</v>
      </c>
      <c r="BE11" s="4">
        <v>50</v>
      </c>
      <c r="BF11" s="13">
        <f t="shared" si="38"/>
        <v>62.5</v>
      </c>
      <c r="BG11" s="23">
        <f t="shared" si="39"/>
        <v>7</v>
      </c>
      <c r="BH11" s="4">
        <v>14</v>
      </c>
      <c r="BI11" s="13">
        <f t="shared" si="49"/>
        <v>60</v>
      </c>
      <c r="BJ11" s="23">
        <f t="shared" si="0"/>
        <v>3</v>
      </c>
      <c r="BK11" s="4">
        <v>90</v>
      </c>
      <c r="BL11" s="13">
        <f t="shared" si="40"/>
        <v>75</v>
      </c>
      <c r="BM11" s="23">
        <f t="shared" si="41"/>
        <v>2</v>
      </c>
      <c r="BN11" s="4">
        <v>84</v>
      </c>
      <c r="BO11" s="13">
        <f t="shared" si="42"/>
        <v>77.5</v>
      </c>
      <c r="BP11" s="22">
        <f t="shared" si="43"/>
        <v>9</v>
      </c>
      <c r="BQ11" s="4">
        <v>14</v>
      </c>
      <c r="BR11" s="34">
        <f t="shared" si="44"/>
        <v>16.948312893428426</v>
      </c>
      <c r="BS11" s="13">
        <f t="shared" si="45"/>
        <v>100</v>
      </c>
      <c r="BT11" s="22">
        <f t="shared" si="46"/>
        <v>1</v>
      </c>
      <c r="BU11" s="25">
        <f t="shared" si="50"/>
        <v>68.125</v>
      </c>
      <c r="BV11" s="27">
        <f t="shared" si="47"/>
        <v>3</v>
      </c>
    </row>
    <row r="12" spans="1:74" ht="17.100000000000001" customHeight="1" x14ac:dyDescent="0.25">
      <c r="A12" s="6" t="s">
        <v>24</v>
      </c>
      <c r="B12" s="6">
        <v>54</v>
      </c>
      <c r="C12" s="6">
        <v>95</v>
      </c>
      <c r="D12" s="29">
        <f t="shared" si="1"/>
        <v>1.2105937781020304</v>
      </c>
      <c r="E12" s="6">
        <v>36</v>
      </c>
      <c r="F12" s="13">
        <f t="shared" si="2"/>
        <v>57.5</v>
      </c>
      <c r="G12" s="14">
        <f t="shared" si="3"/>
        <v>7</v>
      </c>
      <c r="H12" s="6">
        <v>60</v>
      </c>
      <c r="I12" s="29">
        <f t="shared" si="4"/>
        <v>72.635626686121824</v>
      </c>
      <c r="J12" s="13">
        <f t="shared" si="5"/>
        <v>77.5</v>
      </c>
      <c r="K12" s="19">
        <f t="shared" si="6"/>
        <v>2</v>
      </c>
      <c r="L12" s="6">
        <v>36.5</v>
      </c>
      <c r="M12" s="29">
        <f t="shared" si="7"/>
        <v>44.186672900724112</v>
      </c>
      <c r="N12" s="13">
        <f t="shared" si="8"/>
        <v>70</v>
      </c>
      <c r="O12" s="19">
        <f t="shared" si="48"/>
        <v>12</v>
      </c>
      <c r="P12" s="6">
        <v>240</v>
      </c>
      <c r="Q12" s="13">
        <f t="shared" si="9"/>
        <v>50</v>
      </c>
      <c r="R12" s="17">
        <f t="shared" si="10"/>
        <v>7</v>
      </c>
      <c r="S12" s="6">
        <v>63</v>
      </c>
      <c r="T12" s="13">
        <f t="shared" si="11"/>
        <v>72.5</v>
      </c>
      <c r="U12" s="19">
        <f t="shared" si="12"/>
        <v>8</v>
      </c>
      <c r="V12" s="6">
        <v>32.5</v>
      </c>
      <c r="W12" s="29">
        <f t="shared" si="13"/>
        <v>39.344297788315991</v>
      </c>
      <c r="X12" s="13">
        <f t="shared" si="14"/>
        <v>90</v>
      </c>
      <c r="Y12" s="17">
        <f t="shared" si="15"/>
        <v>7</v>
      </c>
      <c r="Z12" s="6">
        <v>32.5</v>
      </c>
      <c r="AA12" s="34">
        <f t="shared" si="16"/>
        <v>39.344297788315991</v>
      </c>
      <c r="AB12" s="13">
        <f t="shared" si="17"/>
        <v>85</v>
      </c>
      <c r="AC12" s="17">
        <f t="shared" si="18"/>
        <v>3</v>
      </c>
      <c r="AD12" s="6">
        <v>26</v>
      </c>
      <c r="AE12" s="13">
        <f t="shared" si="19"/>
        <v>47.5</v>
      </c>
      <c r="AF12" s="17">
        <f t="shared" si="20"/>
        <v>5</v>
      </c>
      <c r="AG12" s="6">
        <v>39</v>
      </c>
      <c r="AH12" s="13">
        <f t="shared" si="21"/>
        <v>25</v>
      </c>
      <c r="AI12" s="17">
        <f t="shared" si="22"/>
        <v>8</v>
      </c>
      <c r="AJ12" s="6">
        <v>48</v>
      </c>
      <c r="AK12" s="34">
        <f t="shared" si="23"/>
        <v>58.108501348897462</v>
      </c>
      <c r="AL12" s="13">
        <f t="shared" si="24"/>
        <v>100</v>
      </c>
      <c r="AM12" s="17">
        <f t="shared" si="25"/>
        <v>1</v>
      </c>
      <c r="AN12" s="6">
        <v>32</v>
      </c>
      <c r="AO12" s="13">
        <f t="shared" si="26"/>
        <v>60</v>
      </c>
      <c r="AP12" s="17">
        <f t="shared" si="27"/>
        <v>7</v>
      </c>
      <c r="AQ12" s="6">
        <v>35</v>
      </c>
      <c r="AR12" s="34">
        <f t="shared" si="28"/>
        <v>42.370782233571063</v>
      </c>
      <c r="AS12" s="13">
        <f t="shared" si="29"/>
        <v>57.5</v>
      </c>
      <c r="AT12" s="17">
        <f t="shared" si="30"/>
        <v>13</v>
      </c>
      <c r="AU12" s="6">
        <v>40</v>
      </c>
      <c r="AV12" s="13">
        <f t="shared" si="31"/>
        <v>57.5</v>
      </c>
      <c r="AW12" s="17">
        <f t="shared" si="32"/>
        <v>10</v>
      </c>
      <c r="AX12" s="6">
        <v>25</v>
      </c>
      <c r="AY12" s="34">
        <f t="shared" si="33"/>
        <v>30.264844452550761</v>
      </c>
      <c r="AZ12" s="13">
        <f t="shared" si="34"/>
        <v>22.5</v>
      </c>
      <c r="BA12" s="23">
        <f t="shared" si="35"/>
        <v>5</v>
      </c>
      <c r="BB12" s="4">
        <v>160</v>
      </c>
      <c r="BC12" s="13">
        <f t="shared" si="36"/>
        <v>45</v>
      </c>
      <c r="BD12" s="23">
        <f t="shared" si="37"/>
        <v>9</v>
      </c>
      <c r="BE12" s="4">
        <v>32</v>
      </c>
      <c r="BF12" s="13">
        <f t="shared" si="38"/>
        <v>40</v>
      </c>
      <c r="BG12" s="23">
        <f t="shared" si="39"/>
        <v>9</v>
      </c>
      <c r="BH12" s="5"/>
      <c r="BI12" s="8">
        <f t="shared" si="49"/>
        <v>20</v>
      </c>
      <c r="BJ12" s="10">
        <f t="shared" si="0"/>
        <v>5</v>
      </c>
      <c r="BK12" s="5"/>
      <c r="BL12" s="8">
        <f t="shared" si="40"/>
        <v>20</v>
      </c>
      <c r="BM12" s="10">
        <f t="shared" si="41"/>
        <v>7</v>
      </c>
      <c r="BN12" s="4">
        <v>87</v>
      </c>
      <c r="BO12" s="13">
        <f t="shared" si="42"/>
        <v>80</v>
      </c>
      <c r="BP12" s="22">
        <f t="shared" si="43"/>
        <v>7</v>
      </c>
      <c r="BQ12" s="4">
        <v>12</v>
      </c>
      <c r="BR12" s="34">
        <f t="shared" si="44"/>
        <v>14.527125337224366</v>
      </c>
      <c r="BS12" s="13">
        <f t="shared" si="45"/>
        <v>85</v>
      </c>
      <c r="BT12" s="22">
        <f t="shared" si="46"/>
        <v>6</v>
      </c>
      <c r="BU12" s="25">
        <f t="shared" si="50"/>
        <v>58.125</v>
      </c>
      <c r="BV12" s="27">
        <f t="shared" si="47"/>
        <v>9</v>
      </c>
    </row>
    <row r="13" spans="1:74" ht="17.100000000000001" customHeight="1" x14ac:dyDescent="0.25">
      <c r="A13" s="4" t="s">
        <v>25</v>
      </c>
      <c r="B13" s="6">
        <v>58</v>
      </c>
      <c r="C13" s="6">
        <v>99</v>
      </c>
      <c r="D13" s="29">
        <f t="shared" si="1"/>
        <v>1.1447061711243414</v>
      </c>
      <c r="E13" s="6">
        <v>34</v>
      </c>
      <c r="F13" s="13">
        <f t="shared" si="2"/>
        <v>55</v>
      </c>
      <c r="G13" s="14">
        <f t="shared" si="3"/>
        <v>8</v>
      </c>
      <c r="H13" s="6">
        <v>60</v>
      </c>
      <c r="I13" s="29">
        <f t="shared" si="4"/>
        <v>68.682370267460485</v>
      </c>
      <c r="J13" s="13">
        <f t="shared" si="5"/>
        <v>72.5</v>
      </c>
      <c r="K13" s="19">
        <f t="shared" si="6"/>
        <v>4</v>
      </c>
      <c r="L13" s="6">
        <v>55</v>
      </c>
      <c r="M13" s="29">
        <f t="shared" si="7"/>
        <v>62.958839411838774</v>
      </c>
      <c r="N13" s="13">
        <f t="shared" si="8"/>
        <v>100</v>
      </c>
      <c r="O13" s="19">
        <f t="shared" si="48"/>
        <v>1</v>
      </c>
      <c r="P13" s="6">
        <v>184</v>
      </c>
      <c r="Q13" s="13">
        <f t="shared" si="9"/>
        <v>37.5</v>
      </c>
      <c r="R13" s="17">
        <f t="shared" si="10"/>
        <v>11</v>
      </c>
      <c r="S13" s="6">
        <v>62</v>
      </c>
      <c r="T13" s="13">
        <f t="shared" si="11"/>
        <v>72.5</v>
      </c>
      <c r="U13" s="19">
        <f t="shared" si="12"/>
        <v>8</v>
      </c>
      <c r="V13" s="6">
        <v>32.5</v>
      </c>
      <c r="W13" s="29">
        <f t="shared" si="13"/>
        <v>37.202950561541094</v>
      </c>
      <c r="X13" s="13">
        <f t="shared" si="14"/>
        <v>85</v>
      </c>
      <c r="Y13" s="17">
        <f t="shared" si="15"/>
        <v>10</v>
      </c>
      <c r="Z13" s="6">
        <v>32.5</v>
      </c>
      <c r="AA13" s="34">
        <f t="shared" si="16"/>
        <v>37.202950561541094</v>
      </c>
      <c r="AB13" s="13">
        <f t="shared" si="17"/>
        <v>80</v>
      </c>
      <c r="AC13" s="17">
        <f t="shared" si="18"/>
        <v>4</v>
      </c>
      <c r="AD13" s="6">
        <v>12</v>
      </c>
      <c r="AE13" s="13">
        <f t="shared" si="19"/>
        <v>22.5</v>
      </c>
      <c r="AF13" s="17">
        <f t="shared" si="20"/>
        <v>13</v>
      </c>
      <c r="AG13" s="6">
        <v>40</v>
      </c>
      <c r="AH13" s="13">
        <f t="shared" si="21"/>
        <v>27.5</v>
      </c>
      <c r="AI13" s="17">
        <f t="shared" si="22"/>
        <v>6</v>
      </c>
      <c r="AJ13" s="6">
        <v>35</v>
      </c>
      <c r="AK13" s="34">
        <f t="shared" si="23"/>
        <v>40.064715989351946</v>
      </c>
      <c r="AL13" s="13">
        <f t="shared" si="24"/>
        <v>70</v>
      </c>
      <c r="AM13" s="17">
        <f t="shared" si="25"/>
        <v>9</v>
      </c>
      <c r="AN13" s="6">
        <v>46</v>
      </c>
      <c r="AO13" s="13">
        <f t="shared" si="26"/>
        <v>85</v>
      </c>
      <c r="AP13" s="17">
        <f t="shared" si="27"/>
        <v>2</v>
      </c>
      <c r="AQ13" s="6">
        <v>55</v>
      </c>
      <c r="AR13" s="34">
        <f t="shared" si="28"/>
        <v>62.958839411838774</v>
      </c>
      <c r="AS13" s="13">
        <f t="shared" si="29"/>
        <v>87.5</v>
      </c>
      <c r="AT13" s="17">
        <f t="shared" si="30"/>
        <v>3</v>
      </c>
      <c r="AU13" s="6">
        <v>40</v>
      </c>
      <c r="AV13" s="13">
        <f t="shared" si="31"/>
        <v>57.5</v>
      </c>
      <c r="AW13" s="17">
        <f t="shared" si="32"/>
        <v>10</v>
      </c>
      <c r="AX13" s="6">
        <v>23</v>
      </c>
      <c r="AY13" s="34">
        <f t="shared" si="33"/>
        <v>26.32824193585985</v>
      </c>
      <c r="AZ13" s="13">
        <f t="shared" si="34"/>
        <v>20</v>
      </c>
      <c r="BA13" s="23">
        <f t="shared" si="35"/>
        <v>6</v>
      </c>
      <c r="BB13" s="5"/>
      <c r="BC13" s="8">
        <f t="shared" si="36"/>
        <v>20</v>
      </c>
      <c r="BD13" s="10">
        <f t="shared" si="37"/>
        <v>13</v>
      </c>
      <c r="BE13" s="4">
        <v>81</v>
      </c>
      <c r="BF13" s="13">
        <f t="shared" si="38"/>
        <v>100</v>
      </c>
      <c r="BG13" s="23">
        <f t="shared" si="39"/>
        <v>1</v>
      </c>
      <c r="BH13" s="5"/>
      <c r="BI13" s="8">
        <f t="shared" si="49"/>
        <v>20</v>
      </c>
      <c r="BJ13" s="10">
        <f t="shared" si="0"/>
        <v>5</v>
      </c>
      <c r="BK13" s="5"/>
      <c r="BL13" s="8">
        <f t="shared" si="40"/>
        <v>20</v>
      </c>
      <c r="BM13" s="10">
        <f t="shared" si="41"/>
        <v>7</v>
      </c>
      <c r="BN13" s="4">
        <v>108</v>
      </c>
      <c r="BO13" s="13">
        <f t="shared" si="42"/>
        <v>100</v>
      </c>
      <c r="BP13" s="22">
        <f t="shared" si="43"/>
        <v>1</v>
      </c>
      <c r="BQ13" s="26">
        <v>11</v>
      </c>
      <c r="BR13" s="34">
        <f t="shared" si="44"/>
        <v>12.591767882367755</v>
      </c>
      <c r="BS13" s="13">
        <f t="shared" si="45"/>
        <v>75</v>
      </c>
      <c r="BT13" s="22">
        <f t="shared" si="46"/>
        <v>9</v>
      </c>
      <c r="BU13" s="25">
        <f t="shared" si="50"/>
        <v>60.375</v>
      </c>
      <c r="BV13" s="27">
        <f t="shared" si="47"/>
        <v>6</v>
      </c>
    </row>
    <row r="14" spans="1:74" ht="17.100000000000001" customHeight="1" x14ac:dyDescent="0.25">
      <c r="A14" s="28" t="s">
        <v>26</v>
      </c>
      <c r="B14" s="6">
        <v>72.5</v>
      </c>
      <c r="C14" s="6"/>
      <c r="D14" s="29">
        <f t="shared" si="1"/>
        <v>0.97157927762730056</v>
      </c>
      <c r="E14" s="6">
        <v>30</v>
      </c>
      <c r="F14" s="13">
        <f t="shared" si="2"/>
        <v>47.5</v>
      </c>
      <c r="G14" s="14">
        <f t="shared" si="3"/>
        <v>10</v>
      </c>
      <c r="H14" s="6">
        <v>65</v>
      </c>
      <c r="I14" s="29">
        <f t="shared" si="4"/>
        <v>63.152653045774535</v>
      </c>
      <c r="J14" s="13">
        <f t="shared" si="5"/>
        <v>67.5</v>
      </c>
      <c r="K14" s="19">
        <f t="shared" si="6"/>
        <v>8</v>
      </c>
      <c r="L14" s="6">
        <v>45</v>
      </c>
      <c r="M14" s="29">
        <f t="shared" si="7"/>
        <v>43.721067493228524</v>
      </c>
      <c r="N14" s="13">
        <f t="shared" si="8"/>
        <v>70</v>
      </c>
      <c r="O14" s="19">
        <f t="shared" si="48"/>
        <v>12</v>
      </c>
      <c r="P14" s="6">
        <v>198</v>
      </c>
      <c r="Q14" s="13">
        <f t="shared" si="9"/>
        <v>42.5</v>
      </c>
      <c r="R14" s="17">
        <f t="shared" si="10"/>
        <v>9</v>
      </c>
      <c r="S14" s="6">
        <v>36</v>
      </c>
      <c r="T14" s="13">
        <f t="shared" si="11"/>
        <v>42.5</v>
      </c>
      <c r="U14" s="19">
        <f t="shared" si="12"/>
        <v>12</v>
      </c>
      <c r="V14" s="6">
        <v>42.5</v>
      </c>
      <c r="W14" s="29">
        <f t="shared" si="13"/>
        <v>41.292119299160277</v>
      </c>
      <c r="X14" s="13">
        <f t="shared" si="14"/>
        <v>92.5</v>
      </c>
      <c r="Y14" s="17">
        <f t="shared" si="15"/>
        <v>6</v>
      </c>
      <c r="Z14" s="6">
        <v>35</v>
      </c>
      <c r="AA14" s="34">
        <f t="shared" si="16"/>
        <v>34.005274716955519</v>
      </c>
      <c r="AB14" s="13">
        <f t="shared" si="17"/>
        <v>72.5</v>
      </c>
      <c r="AC14" s="17">
        <f t="shared" si="18"/>
        <v>5</v>
      </c>
      <c r="AD14" s="6">
        <v>21</v>
      </c>
      <c r="AE14" s="13">
        <f t="shared" si="19"/>
        <v>40</v>
      </c>
      <c r="AF14" s="17">
        <f t="shared" si="20"/>
        <v>6</v>
      </c>
      <c r="AG14" s="6">
        <v>33</v>
      </c>
      <c r="AH14" s="13">
        <f t="shared" si="21"/>
        <v>22.5</v>
      </c>
      <c r="AI14" s="17">
        <f t="shared" si="22"/>
        <v>10</v>
      </c>
      <c r="AJ14" s="6">
        <v>50</v>
      </c>
      <c r="AK14" s="34">
        <f t="shared" si="23"/>
        <v>48.578963881365027</v>
      </c>
      <c r="AL14" s="13">
        <f t="shared" si="24"/>
        <v>82.5</v>
      </c>
      <c r="AM14" s="17">
        <f t="shared" si="25"/>
        <v>6</v>
      </c>
      <c r="AN14" s="6">
        <v>36</v>
      </c>
      <c r="AO14" s="13">
        <f t="shared" si="26"/>
        <v>67.5</v>
      </c>
      <c r="AP14" s="17">
        <f t="shared" si="27"/>
        <v>6</v>
      </c>
      <c r="AQ14" s="6">
        <v>65</v>
      </c>
      <c r="AR14" s="34">
        <f t="shared" si="28"/>
        <v>63.152653045774535</v>
      </c>
      <c r="AS14" s="13">
        <f t="shared" si="29"/>
        <v>87.5</v>
      </c>
      <c r="AT14" s="17">
        <f t="shared" si="30"/>
        <v>3</v>
      </c>
      <c r="AU14" s="6">
        <v>50</v>
      </c>
      <c r="AV14" s="13">
        <f t="shared" si="31"/>
        <v>70</v>
      </c>
      <c r="AW14" s="17">
        <f t="shared" si="32"/>
        <v>7</v>
      </c>
      <c r="AX14" s="6">
        <v>23</v>
      </c>
      <c r="AY14" s="34">
        <f t="shared" si="33"/>
        <v>22.346323385427912</v>
      </c>
      <c r="AZ14" s="13">
        <f t="shared" si="34"/>
        <v>17.5</v>
      </c>
      <c r="BA14" s="23">
        <f t="shared" si="35"/>
        <v>14</v>
      </c>
      <c r="BB14" s="4">
        <v>207</v>
      </c>
      <c r="BC14" s="13">
        <f t="shared" si="36"/>
        <v>57.5</v>
      </c>
      <c r="BD14" s="23">
        <f t="shared" si="37"/>
        <v>6</v>
      </c>
      <c r="BE14" s="4">
        <v>11</v>
      </c>
      <c r="BF14" s="13">
        <f t="shared" si="38"/>
        <v>12.5</v>
      </c>
      <c r="BG14" s="23">
        <f t="shared" si="39"/>
        <v>14</v>
      </c>
      <c r="BH14" s="5"/>
      <c r="BI14" s="8">
        <f t="shared" si="49"/>
        <v>20</v>
      </c>
      <c r="BJ14" s="10">
        <f t="shared" si="0"/>
        <v>5</v>
      </c>
      <c r="BK14" s="4">
        <v>120</v>
      </c>
      <c r="BL14" s="13">
        <f t="shared" si="40"/>
        <v>100</v>
      </c>
      <c r="BM14" s="23">
        <f t="shared" si="41"/>
        <v>1</v>
      </c>
      <c r="BN14" s="4">
        <v>63</v>
      </c>
      <c r="BO14" s="13">
        <f t="shared" si="42"/>
        <v>57.5</v>
      </c>
      <c r="BP14" s="22">
        <f t="shared" si="43"/>
        <v>10</v>
      </c>
      <c r="BQ14" s="4">
        <v>15</v>
      </c>
      <c r="BR14" s="34">
        <f t="shared" si="44"/>
        <v>14.573689164409508</v>
      </c>
      <c r="BS14" s="13">
        <f t="shared" si="45"/>
        <v>85</v>
      </c>
      <c r="BT14" s="22">
        <f t="shared" si="46"/>
        <v>6</v>
      </c>
      <c r="BU14" s="25">
        <f t="shared" si="50"/>
        <v>57.75</v>
      </c>
      <c r="BV14" s="27">
        <f t="shared" si="47"/>
        <v>10</v>
      </c>
    </row>
    <row r="15" spans="1:74" ht="17.100000000000001" customHeight="1" x14ac:dyDescent="0.25">
      <c r="A15" s="28" t="s">
        <v>27</v>
      </c>
      <c r="B15" s="6">
        <v>58</v>
      </c>
      <c r="C15" s="6">
        <v>85</v>
      </c>
      <c r="D15" s="29">
        <f t="shared" si="1"/>
        <v>1.1447061711243414</v>
      </c>
      <c r="E15" s="6">
        <v>37</v>
      </c>
      <c r="F15" s="13">
        <f t="shared" si="2"/>
        <v>60</v>
      </c>
      <c r="G15" s="14">
        <f t="shared" si="3"/>
        <v>6</v>
      </c>
      <c r="H15" s="6">
        <v>40</v>
      </c>
      <c r="I15" s="29">
        <f t="shared" si="4"/>
        <v>45.788246844973656</v>
      </c>
      <c r="J15" s="13">
        <f t="shared" si="5"/>
        <v>47.5</v>
      </c>
      <c r="K15" s="19">
        <f t="shared" si="6"/>
        <v>12</v>
      </c>
      <c r="L15" s="6">
        <v>51</v>
      </c>
      <c r="M15" s="29">
        <f t="shared" si="7"/>
        <v>58.380014727341411</v>
      </c>
      <c r="N15" s="13">
        <f t="shared" si="8"/>
        <v>92.5</v>
      </c>
      <c r="O15" s="19">
        <f t="shared" si="48"/>
        <v>3</v>
      </c>
      <c r="P15" s="6">
        <v>398</v>
      </c>
      <c r="Q15" s="13">
        <f t="shared" si="9"/>
        <v>82.5</v>
      </c>
      <c r="R15" s="17">
        <f t="shared" si="10"/>
        <v>2</v>
      </c>
      <c r="S15" s="6">
        <v>75</v>
      </c>
      <c r="T15" s="13">
        <f t="shared" si="11"/>
        <v>87.5</v>
      </c>
      <c r="U15" s="19">
        <f t="shared" si="12"/>
        <v>2</v>
      </c>
      <c r="V15" s="6">
        <v>30</v>
      </c>
      <c r="W15" s="29">
        <f t="shared" si="13"/>
        <v>34.341185133730242</v>
      </c>
      <c r="X15" s="13">
        <f t="shared" si="14"/>
        <v>77.5</v>
      </c>
      <c r="Y15" s="17">
        <f t="shared" si="15"/>
        <v>12</v>
      </c>
      <c r="Z15" s="6">
        <v>25</v>
      </c>
      <c r="AA15" s="34">
        <f t="shared" si="16"/>
        <v>28.617654278108535</v>
      </c>
      <c r="AB15" s="13">
        <f t="shared" si="17"/>
        <v>62.5</v>
      </c>
      <c r="AC15" s="17">
        <f t="shared" si="18"/>
        <v>10</v>
      </c>
      <c r="AD15" s="6">
        <v>20</v>
      </c>
      <c r="AE15" s="13">
        <f t="shared" si="19"/>
        <v>37.5</v>
      </c>
      <c r="AF15" s="17">
        <f t="shared" si="20"/>
        <v>11</v>
      </c>
      <c r="AG15" s="6">
        <v>20</v>
      </c>
      <c r="AH15" s="13">
        <f t="shared" si="21"/>
        <v>12.5</v>
      </c>
      <c r="AI15" s="17">
        <f t="shared" si="22"/>
        <v>13</v>
      </c>
      <c r="AJ15" s="6">
        <v>38</v>
      </c>
      <c r="AK15" s="34">
        <f t="shared" si="23"/>
        <v>43.498834502724975</v>
      </c>
      <c r="AL15" s="13">
        <f t="shared" si="24"/>
        <v>75</v>
      </c>
      <c r="AM15" s="17">
        <f t="shared" si="25"/>
        <v>7</v>
      </c>
      <c r="AN15" s="6">
        <v>21</v>
      </c>
      <c r="AO15" s="13">
        <f t="shared" si="26"/>
        <v>40</v>
      </c>
      <c r="AP15" s="17">
        <f t="shared" si="27"/>
        <v>12</v>
      </c>
      <c r="AQ15" s="6">
        <v>50</v>
      </c>
      <c r="AR15" s="34">
        <f t="shared" si="28"/>
        <v>57.23530855621707</v>
      </c>
      <c r="AS15" s="13">
        <f t="shared" si="29"/>
        <v>80</v>
      </c>
      <c r="AT15" s="17">
        <f t="shared" si="30"/>
        <v>9</v>
      </c>
      <c r="AU15" s="6">
        <v>49</v>
      </c>
      <c r="AV15" s="13">
        <f t="shared" si="31"/>
        <v>70</v>
      </c>
      <c r="AW15" s="17">
        <f t="shared" si="32"/>
        <v>7</v>
      </c>
      <c r="AX15" s="6">
        <v>70</v>
      </c>
      <c r="AY15" s="34">
        <f t="shared" si="33"/>
        <v>80.129431978703892</v>
      </c>
      <c r="AZ15" s="13">
        <f t="shared" si="34"/>
        <v>60</v>
      </c>
      <c r="BA15" s="23">
        <f t="shared" si="35"/>
        <v>2</v>
      </c>
      <c r="BB15" s="4">
        <v>363</v>
      </c>
      <c r="BC15" s="13">
        <f t="shared" si="36"/>
        <v>100</v>
      </c>
      <c r="BD15" s="23">
        <f t="shared" si="37"/>
        <v>1</v>
      </c>
      <c r="BE15" s="5"/>
      <c r="BF15" s="8">
        <f t="shared" si="38"/>
        <v>20</v>
      </c>
      <c r="BG15" s="10">
        <f t="shared" si="39"/>
        <v>10</v>
      </c>
      <c r="BH15" s="5"/>
      <c r="BI15" s="8">
        <f t="shared" si="49"/>
        <v>20</v>
      </c>
      <c r="BJ15" s="10">
        <f t="shared" si="0"/>
        <v>5</v>
      </c>
      <c r="BK15" s="5"/>
      <c r="BL15" s="8">
        <f t="shared" si="40"/>
        <v>20</v>
      </c>
      <c r="BM15" s="10">
        <f t="shared" si="41"/>
        <v>7</v>
      </c>
      <c r="BN15" s="4">
        <v>100</v>
      </c>
      <c r="BO15" s="13">
        <f t="shared" si="42"/>
        <v>92.5</v>
      </c>
      <c r="BP15" s="22">
        <f t="shared" si="43"/>
        <v>2</v>
      </c>
      <c r="BQ15" s="4">
        <v>13</v>
      </c>
      <c r="BR15" s="34">
        <f t="shared" si="44"/>
        <v>14.881180224616438</v>
      </c>
      <c r="BS15" s="13">
        <f t="shared" si="45"/>
        <v>87.5</v>
      </c>
      <c r="BT15" s="22">
        <f t="shared" si="46"/>
        <v>5</v>
      </c>
      <c r="BU15" s="25">
        <f t="shared" si="50"/>
        <v>61.25</v>
      </c>
      <c r="BV15" s="27">
        <f t="shared" si="47"/>
        <v>5</v>
      </c>
    </row>
    <row r="16" spans="1:74" ht="17.100000000000001" customHeight="1" x14ac:dyDescent="0.25">
      <c r="A16" s="28" t="s">
        <v>28</v>
      </c>
      <c r="B16" s="6">
        <v>64</v>
      </c>
      <c r="C16" s="12"/>
      <c r="D16" s="29">
        <f t="shared" si="1"/>
        <v>1.0612937337655006</v>
      </c>
      <c r="E16" s="6">
        <v>31</v>
      </c>
      <c r="F16" s="13">
        <f t="shared" si="2"/>
        <v>50</v>
      </c>
      <c r="G16" s="14">
        <f t="shared" si="3"/>
        <v>9</v>
      </c>
      <c r="H16" s="6">
        <v>65</v>
      </c>
      <c r="I16" s="29">
        <f t="shared" si="4"/>
        <v>68.984092694757535</v>
      </c>
      <c r="J16" s="13">
        <f t="shared" si="5"/>
        <v>72.5</v>
      </c>
      <c r="K16" s="19">
        <f t="shared" si="6"/>
        <v>4</v>
      </c>
      <c r="L16" s="6">
        <v>46</v>
      </c>
      <c r="M16" s="29">
        <f t="shared" si="7"/>
        <v>48.819511753213028</v>
      </c>
      <c r="N16" s="13">
        <f t="shared" si="8"/>
        <v>77.5</v>
      </c>
      <c r="O16" s="19">
        <f t="shared" si="48"/>
        <v>9</v>
      </c>
      <c r="P16" s="6">
        <v>198</v>
      </c>
      <c r="Q16" s="13">
        <f t="shared" si="9"/>
        <v>42.5</v>
      </c>
      <c r="R16" s="17">
        <f t="shared" si="10"/>
        <v>9</v>
      </c>
      <c r="S16" s="6">
        <v>65</v>
      </c>
      <c r="T16" s="13">
        <f t="shared" si="11"/>
        <v>75</v>
      </c>
      <c r="U16" s="19">
        <f t="shared" si="12"/>
        <v>7</v>
      </c>
      <c r="V16" s="6">
        <v>37.5</v>
      </c>
      <c r="W16" s="29">
        <f t="shared" si="13"/>
        <v>39.798515016206274</v>
      </c>
      <c r="X16" s="13">
        <f t="shared" si="14"/>
        <v>90</v>
      </c>
      <c r="Y16" s="17">
        <f t="shared" si="15"/>
        <v>7</v>
      </c>
      <c r="Z16" s="6">
        <v>27.5</v>
      </c>
      <c r="AA16" s="34">
        <f t="shared" si="16"/>
        <v>29.185577678551269</v>
      </c>
      <c r="AB16" s="13">
        <f t="shared" si="17"/>
        <v>62.5</v>
      </c>
      <c r="AC16" s="17">
        <f t="shared" si="18"/>
        <v>10</v>
      </c>
      <c r="AD16" s="6">
        <v>22</v>
      </c>
      <c r="AE16" s="13">
        <f t="shared" si="19"/>
        <v>40</v>
      </c>
      <c r="AF16" s="17">
        <f t="shared" si="20"/>
        <v>6</v>
      </c>
      <c r="AG16" s="6">
        <v>39</v>
      </c>
      <c r="AH16" s="13">
        <f t="shared" si="21"/>
        <v>25</v>
      </c>
      <c r="AI16" s="17">
        <f t="shared" si="22"/>
        <v>8</v>
      </c>
      <c r="AJ16" s="6">
        <v>27</v>
      </c>
      <c r="AK16" s="34">
        <f t="shared" si="23"/>
        <v>28.654930811668518</v>
      </c>
      <c r="AL16" s="13">
        <f t="shared" si="24"/>
        <v>50</v>
      </c>
      <c r="AM16" s="17">
        <f t="shared" si="25"/>
        <v>13</v>
      </c>
      <c r="AN16" s="6">
        <v>26</v>
      </c>
      <c r="AO16" s="13">
        <f t="shared" si="26"/>
        <v>47.5</v>
      </c>
      <c r="AP16" s="17">
        <f t="shared" si="27"/>
        <v>9</v>
      </c>
      <c r="AQ16" s="6">
        <v>50</v>
      </c>
      <c r="AR16" s="34">
        <f t="shared" si="28"/>
        <v>53.064686688275032</v>
      </c>
      <c r="AS16" s="13">
        <f t="shared" si="29"/>
        <v>72.5</v>
      </c>
      <c r="AT16" s="17">
        <f t="shared" si="30"/>
        <v>10</v>
      </c>
      <c r="AU16" s="6">
        <v>25</v>
      </c>
      <c r="AV16" s="13">
        <f t="shared" si="31"/>
        <v>35</v>
      </c>
      <c r="AW16" s="17">
        <f t="shared" si="32"/>
        <v>12</v>
      </c>
      <c r="AX16" s="6">
        <v>40</v>
      </c>
      <c r="AY16" s="34">
        <f t="shared" si="33"/>
        <v>42.451749350620027</v>
      </c>
      <c r="AZ16" s="13">
        <f t="shared" si="34"/>
        <v>32.5</v>
      </c>
      <c r="BA16" s="23">
        <f t="shared" si="35"/>
        <v>4</v>
      </c>
      <c r="BB16" s="4">
        <v>122</v>
      </c>
      <c r="BC16" s="13">
        <f t="shared" si="36"/>
        <v>32.5</v>
      </c>
      <c r="BD16" s="23">
        <f t="shared" si="37"/>
        <v>11</v>
      </c>
      <c r="BE16" s="5"/>
      <c r="BF16" s="8">
        <f t="shared" si="38"/>
        <v>20</v>
      </c>
      <c r="BG16" s="10">
        <f t="shared" si="39"/>
        <v>10</v>
      </c>
      <c r="BH16" s="5"/>
      <c r="BI16" s="8">
        <f t="shared" si="49"/>
        <v>20</v>
      </c>
      <c r="BJ16" s="10">
        <f t="shared" si="0"/>
        <v>5</v>
      </c>
      <c r="BK16" s="5"/>
      <c r="BL16" s="8">
        <f t="shared" si="40"/>
        <v>20</v>
      </c>
      <c r="BM16" s="10">
        <f t="shared" si="41"/>
        <v>7</v>
      </c>
      <c r="BN16" s="4">
        <v>50</v>
      </c>
      <c r="BO16" s="13">
        <f t="shared" si="42"/>
        <v>47.5</v>
      </c>
      <c r="BP16" s="22">
        <f t="shared" si="43"/>
        <v>12</v>
      </c>
      <c r="BQ16" s="5"/>
      <c r="BR16" s="31">
        <f t="shared" si="44"/>
        <v>0</v>
      </c>
      <c r="BS16" s="8">
        <f t="shared" si="45"/>
        <v>20</v>
      </c>
      <c r="BT16" s="5">
        <f t="shared" si="46"/>
        <v>11</v>
      </c>
      <c r="BU16" s="25">
        <f t="shared" si="50"/>
        <v>46.625</v>
      </c>
      <c r="BV16" s="27">
        <f t="shared" si="47"/>
        <v>13</v>
      </c>
    </row>
    <row r="17" spans="1:74" ht="17.100000000000001" customHeight="1" x14ac:dyDescent="0.25">
      <c r="A17" s="28" t="s">
        <v>29</v>
      </c>
      <c r="B17" s="6">
        <v>56</v>
      </c>
      <c r="C17" s="6">
        <v>95</v>
      </c>
      <c r="D17" s="29">
        <f t="shared" si="1"/>
        <v>1.1766051063308975</v>
      </c>
      <c r="E17" s="6">
        <v>27</v>
      </c>
      <c r="F17" s="13">
        <f t="shared" si="2"/>
        <v>42.5</v>
      </c>
      <c r="G17" s="14">
        <f t="shared" si="3"/>
        <v>11</v>
      </c>
      <c r="H17" s="6">
        <v>40</v>
      </c>
      <c r="I17" s="29">
        <f t="shared" si="4"/>
        <v>47.0642042532359</v>
      </c>
      <c r="J17" s="13">
        <f t="shared" si="5"/>
        <v>50</v>
      </c>
      <c r="K17" s="19">
        <f t="shared" si="6"/>
        <v>10</v>
      </c>
      <c r="L17" s="6">
        <v>44</v>
      </c>
      <c r="M17" s="29">
        <f t="shared" si="7"/>
        <v>51.770624678559493</v>
      </c>
      <c r="N17" s="13">
        <f t="shared" si="8"/>
        <v>82.5</v>
      </c>
      <c r="O17" s="19">
        <f t="shared" si="48"/>
        <v>6</v>
      </c>
      <c r="P17" s="6">
        <v>140</v>
      </c>
      <c r="Q17" s="13">
        <f t="shared" si="9"/>
        <v>30</v>
      </c>
      <c r="R17" s="17">
        <f t="shared" si="10"/>
        <v>12</v>
      </c>
      <c r="S17" s="6">
        <v>72</v>
      </c>
      <c r="T17" s="13">
        <f t="shared" si="11"/>
        <v>82.5</v>
      </c>
      <c r="U17" s="19">
        <f t="shared" si="12"/>
        <v>3</v>
      </c>
      <c r="V17" s="6">
        <v>37.5</v>
      </c>
      <c r="W17" s="29">
        <f t="shared" si="13"/>
        <v>44.122691487408659</v>
      </c>
      <c r="X17" s="13">
        <f t="shared" si="14"/>
        <v>100</v>
      </c>
      <c r="Y17" s="17">
        <f t="shared" si="15"/>
        <v>1</v>
      </c>
      <c r="Z17" s="6">
        <v>25</v>
      </c>
      <c r="AA17" s="34">
        <f t="shared" si="16"/>
        <v>29.415127658272439</v>
      </c>
      <c r="AB17" s="13">
        <f t="shared" si="17"/>
        <v>62.5</v>
      </c>
      <c r="AC17" s="17">
        <f t="shared" si="18"/>
        <v>10</v>
      </c>
      <c r="AD17" s="6">
        <v>22</v>
      </c>
      <c r="AE17" s="13">
        <f t="shared" si="19"/>
        <v>40</v>
      </c>
      <c r="AF17" s="17">
        <f t="shared" si="20"/>
        <v>6</v>
      </c>
      <c r="AG17" s="6">
        <v>20</v>
      </c>
      <c r="AH17" s="13">
        <f t="shared" si="21"/>
        <v>12.5</v>
      </c>
      <c r="AI17" s="17">
        <f t="shared" si="22"/>
        <v>13</v>
      </c>
      <c r="AJ17" s="6">
        <v>32</v>
      </c>
      <c r="AK17" s="34">
        <f t="shared" si="23"/>
        <v>37.651363402588721</v>
      </c>
      <c r="AL17" s="13">
        <f t="shared" si="24"/>
        <v>65</v>
      </c>
      <c r="AM17" s="17">
        <f t="shared" si="25"/>
        <v>11</v>
      </c>
      <c r="AN17" s="6">
        <v>20</v>
      </c>
      <c r="AO17" s="13">
        <f t="shared" si="26"/>
        <v>37.5</v>
      </c>
      <c r="AP17" s="17">
        <f t="shared" si="27"/>
        <v>13</v>
      </c>
      <c r="AQ17" s="6">
        <v>40</v>
      </c>
      <c r="AR17" s="34">
        <f t="shared" si="28"/>
        <v>47.0642042532359</v>
      </c>
      <c r="AS17" s="13">
        <f t="shared" si="29"/>
        <v>65</v>
      </c>
      <c r="AT17" s="17">
        <f t="shared" si="30"/>
        <v>12</v>
      </c>
      <c r="AU17" s="6">
        <v>61</v>
      </c>
      <c r="AV17" s="13">
        <f t="shared" si="31"/>
        <v>85</v>
      </c>
      <c r="AW17" s="17">
        <f t="shared" si="32"/>
        <v>2</v>
      </c>
      <c r="AX17" s="7"/>
      <c r="AY17" s="31">
        <f t="shared" si="33"/>
        <v>0</v>
      </c>
      <c r="AZ17" s="8">
        <f t="shared" si="34"/>
        <v>20</v>
      </c>
      <c r="BA17" s="10">
        <f t="shared" si="35"/>
        <v>6</v>
      </c>
      <c r="BB17" s="4">
        <v>135</v>
      </c>
      <c r="BC17" s="13">
        <f t="shared" si="36"/>
        <v>37.5</v>
      </c>
      <c r="BD17" s="23">
        <f t="shared" si="37"/>
        <v>10</v>
      </c>
      <c r="BE17" s="4">
        <v>62</v>
      </c>
      <c r="BF17" s="13">
        <f t="shared" si="38"/>
        <v>77.5</v>
      </c>
      <c r="BG17" s="23">
        <f t="shared" si="39"/>
        <v>3</v>
      </c>
      <c r="BH17" s="5"/>
      <c r="BI17" s="8">
        <f t="shared" si="49"/>
        <v>20</v>
      </c>
      <c r="BJ17" s="10">
        <f t="shared" si="0"/>
        <v>5</v>
      </c>
      <c r="BK17" s="4">
        <v>87</v>
      </c>
      <c r="BL17" s="13">
        <f t="shared" si="40"/>
        <v>72.5</v>
      </c>
      <c r="BM17" s="23">
        <f t="shared" si="41"/>
        <v>3</v>
      </c>
      <c r="BN17" s="4">
        <v>91</v>
      </c>
      <c r="BO17" s="13">
        <f t="shared" si="42"/>
        <v>85</v>
      </c>
      <c r="BP17" s="22">
        <f t="shared" si="43"/>
        <v>5</v>
      </c>
      <c r="BQ17" s="4">
        <v>11</v>
      </c>
      <c r="BR17" s="34">
        <f t="shared" si="44"/>
        <v>12.942656169639873</v>
      </c>
      <c r="BS17" s="13">
        <f t="shared" si="45"/>
        <v>77.5</v>
      </c>
      <c r="BT17" s="22">
        <f t="shared" si="46"/>
        <v>8</v>
      </c>
      <c r="BU17" s="25">
        <f>(F17+J17+N17+Q17+T17+X17+AB17+AE17+AH17+AL17+AO17+AS17+AV17+AZ17+BC17+BF17+BI17+BL17+BO17+BS17)/20</f>
        <v>57.25</v>
      </c>
      <c r="BV17" s="27">
        <f t="shared" si="47"/>
        <v>11</v>
      </c>
    </row>
    <row r="18" spans="1:74" x14ac:dyDescent="0.25">
      <c r="E18" s="30" t="s">
        <v>42</v>
      </c>
      <c r="I18" s="30" t="s">
        <v>42</v>
      </c>
      <c r="M18" s="30" t="s">
        <v>42</v>
      </c>
      <c r="P18" s="30" t="s">
        <v>42</v>
      </c>
      <c r="S18" s="30" t="s">
        <v>42</v>
      </c>
      <c r="W18" s="30" t="s">
        <v>42</v>
      </c>
      <c r="AA18" s="30" t="s">
        <v>42</v>
      </c>
      <c r="AD18" s="30" t="s">
        <v>42</v>
      </c>
      <c r="AG18" s="30" t="s">
        <v>42</v>
      </c>
      <c r="AJ18" s="35"/>
      <c r="AK18" s="30" t="s">
        <v>42</v>
      </c>
      <c r="AN18" s="30" t="s">
        <v>42</v>
      </c>
      <c r="AR18" s="30" t="s">
        <v>42</v>
      </c>
      <c r="AU18" s="30" t="s">
        <v>42</v>
      </c>
      <c r="AY18" s="30" t="s">
        <v>42</v>
      </c>
      <c r="BB18" s="30" t="s">
        <v>42</v>
      </c>
      <c r="BE18" s="30" t="s">
        <v>42</v>
      </c>
      <c r="BH18" s="30" t="s">
        <v>42</v>
      </c>
      <c r="BK18" s="30" t="s">
        <v>42</v>
      </c>
      <c r="BN18" s="30" t="s">
        <v>42</v>
      </c>
      <c r="BR18" s="30" t="s">
        <v>42</v>
      </c>
    </row>
    <row r="19" spans="1:74" x14ac:dyDescent="0.25">
      <c r="E19" s="30">
        <f>MAX(E4:E17)</f>
        <v>62</v>
      </c>
      <c r="I19" s="32">
        <f>MAX(I4:I17)</f>
        <v>94.765384399909294</v>
      </c>
      <c r="M19" s="32">
        <f>MAX(M4:M17)</f>
        <v>62.958839411838774</v>
      </c>
      <c r="P19" s="33">
        <f>MAX(P4:P17)</f>
        <v>480</v>
      </c>
      <c r="S19" s="33">
        <f>MAX(S4:S17)</f>
        <v>86</v>
      </c>
      <c r="W19" s="32">
        <f>MAX(W4:W17)</f>
        <v>44.122691487408659</v>
      </c>
      <c r="AA19" s="32">
        <f>MAX(AA4:AA17)</f>
        <v>46.415766190085741</v>
      </c>
      <c r="AD19" s="33">
        <f>MAX(AD4:AD17)</f>
        <v>54</v>
      </c>
      <c r="AG19" s="33">
        <f>MAX(AG4:AG17)</f>
        <v>150</v>
      </c>
      <c r="AJ19" s="36"/>
      <c r="AK19" s="32">
        <f>MAX(AK4:AK17)</f>
        <v>58.274499026561486</v>
      </c>
      <c r="AN19" s="33">
        <f>MAX(AN4:AN17)</f>
        <v>54</v>
      </c>
      <c r="AR19" s="32">
        <f>MAX(AR4:AR17)</f>
        <v>72.467646894048286</v>
      </c>
      <c r="AU19" s="33">
        <f>MAX(AU4:AU17)</f>
        <v>71</v>
      </c>
      <c r="AY19" s="32">
        <f>MAX(AY4:AY17)</f>
        <v>132.44204324218521</v>
      </c>
      <c r="BB19" s="33">
        <f>MAX(BB4:BB17)</f>
        <v>363</v>
      </c>
      <c r="BE19" s="33">
        <f>MAX(BE4:BE17)</f>
        <v>81</v>
      </c>
      <c r="BH19" s="33">
        <f>MAX(BH4:BH17)</f>
        <v>23</v>
      </c>
      <c r="BK19" s="33">
        <f>MAX(BK4:BK17)</f>
        <v>120</v>
      </c>
      <c r="BN19" s="33">
        <f>MAX(BN4:BN17)</f>
        <v>108</v>
      </c>
      <c r="BR19" s="32">
        <f>MAX(BR4:BR17)</f>
        <v>16.948312893428426</v>
      </c>
    </row>
    <row r="20" spans="1:74" x14ac:dyDescent="0.25">
      <c r="AJ20" s="35"/>
    </row>
  </sheetData>
  <mergeCells count="25">
    <mergeCell ref="BV2:BV3"/>
    <mergeCell ref="BB2:BD2"/>
    <mergeCell ref="BE2:BG2"/>
    <mergeCell ref="BH2:BJ2"/>
    <mergeCell ref="BK2:BM2"/>
    <mergeCell ref="BN2:BP2"/>
    <mergeCell ref="BQ2:BT2"/>
    <mergeCell ref="AG2:AI2"/>
    <mergeCell ref="AJ2:AM2"/>
    <mergeCell ref="AN2:AP2"/>
    <mergeCell ref="AQ2:AT2"/>
    <mergeCell ref="AU2:AW2"/>
    <mergeCell ref="AX2:BA2"/>
    <mergeCell ref="L2:O2"/>
    <mergeCell ref="P2:R2"/>
    <mergeCell ref="S2:U2"/>
    <mergeCell ref="V2:Y2"/>
    <mergeCell ref="Z2:AC2"/>
    <mergeCell ref="AD2:AF2"/>
    <mergeCell ref="A2:A3"/>
    <mergeCell ref="B2:B3"/>
    <mergeCell ref="C2:C3"/>
    <mergeCell ref="D2:D3"/>
    <mergeCell ref="E2:G2"/>
    <mergeCell ref="H2:K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Спортивная номинация</vt:lpstr>
      <vt:lpstr>Тренажерная номинация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LENOVO</cp:lastModifiedBy>
  <dcterms:created xsi:type="dcterms:W3CDTF">2015-06-05T18:19:34Z</dcterms:created>
  <dcterms:modified xsi:type="dcterms:W3CDTF">2023-04-26T09:36:04Z</dcterms:modified>
</cp:coreProperties>
</file>