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i.rakitin\Downloads\"/>
    </mc:Choice>
  </mc:AlternateContent>
  <xr:revisionPtr revIDLastSave="0" documentId="13_ncr:1_{9A647C22-81E2-4AB0-8B06-2184D79013EA}" xr6:coauthVersionLast="36" xr6:coauthVersionMax="47" xr10:uidLastSave="{00000000-0000-0000-0000-000000000000}"/>
  <bookViews>
    <workbookView xWindow="0" yWindow="0" windowWidth="28800" windowHeight="12225" xr2:uid="{32340D01-4FD8-BB47-9873-66042EE264BE}"/>
  </bookViews>
  <sheets>
    <sheet name="Лист2" sheetId="2" r:id="rId1"/>
    <sheet name="Лист1" sheetId="1" r:id="rId2"/>
  </sheets>
  <definedNames>
    <definedName name="_xlnm._FilterDatabase" localSheetId="1" hidden="1">Лист1!$D$6:$F$100</definedName>
    <definedName name="ExternalData_1" localSheetId="0" hidden="1">Лист2!$A$1:$B$15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6" i="1"/>
  <c r="F18" i="1" l="1"/>
  <c r="F12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F30" i="1" l="1"/>
  <c r="F54" i="1"/>
  <c r="F72" i="1"/>
  <c r="F90" i="1"/>
  <c r="F7" i="1"/>
  <c r="F6" i="1"/>
  <c r="F13" i="1"/>
  <c r="F37" i="1"/>
  <c r="F43" i="1"/>
  <c r="F49" i="1"/>
  <c r="F55" i="1"/>
  <c r="F61" i="1"/>
  <c r="F67" i="1"/>
  <c r="F73" i="1"/>
  <c r="F79" i="1"/>
  <c r="F85" i="1"/>
  <c r="F91" i="1"/>
  <c r="F97" i="1"/>
  <c r="F8" i="1"/>
  <c r="F14" i="1"/>
  <c r="F20" i="1"/>
  <c r="F26" i="1"/>
  <c r="F32" i="1"/>
  <c r="F38" i="1"/>
  <c r="F44" i="1"/>
  <c r="F50" i="1"/>
  <c r="F56" i="1"/>
  <c r="F62" i="1"/>
  <c r="F68" i="1"/>
  <c r="F74" i="1"/>
  <c r="F80" i="1"/>
  <c r="F86" i="1"/>
  <c r="F92" i="1"/>
  <c r="F98" i="1"/>
  <c r="F24" i="1"/>
  <c r="F48" i="1"/>
  <c r="F66" i="1"/>
  <c r="F96" i="1"/>
  <c r="F19" i="1"/>
  <c r="F9" i="1"/>
  <c r="F15" i="1"/>
  <c r="F21" i="1"/>
  <c r="F27" i="1"/>
  <c r="F33" i="1"/>
  <c r="F39" i="1"/>
  <c r="F45" i="1"/>
  <c r="F51" i="1"/>
  <c r="F57" i="1"/>
  <c r="F63" i="1"/>
  <c r="F69" i="1"/>
  <c r="F75" i="1"/>
  <c r="F81" i="1"/>
  <c r="F87" i="1"/>
  <c r="F93" i="1"/>
  <c r="F99" i="1"/>
  <c r="F42" i="1"/>
  <c r="F78" i="1"/>
  <c r="F31" i="1"/>
  <c r="F10" i="1"/>
  <c r="F16" i="1"/>
  <c r="F22" i="1"/>
  <c r="F28" i="1"/>
  <c r="F34" i="1"/>
  <c r="F40" i="1"/>
  <c r="F46" i="1"/>
  <c r="F52" i="1"/>
  <c r="F58" i="1"/>
  <c r="F64" i="1"/>
  <c r="F70" i="1"/>
  <c r="F76" i="1"/>
  <c r="F82" i="1"/>
  <c r="F88" i="1"/>
  <c r="F94" i="1"/>
  <c r="F100" i="1"/>
  <c r="F36" i="1"/>
  <c r="F60" i="1"/>
  <c r="F84" i="1"/>
  <c r="F25" i="1"/>
  <c r="F11" i="1"/>
  <c r="F17" i="1"/>
  <c r="F23" i="1"/>
  <c r="F29" i="1"/>
  <c r="F35" i="1"/>
  <c r="F41" i="1"/>
  <c r="F47" i="1"/>
  <c r="F53" i="1"/>
  <c r="F59" i="1"/>
  <c r="F65" i="1"/>
  <c r="F71" i="1"/>
  <c r="F77" i="1"/>
  <c r="F83" i="1"/>
  <c r="F89" i="1"/>
  <c r="F9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2EFBB43-ED61-4A7F-8024-BD1865DE47CA}" keepAlive="1" name="Запрос — Таблица1" description="Соединение с запросом &quot;Таблица1&quot; в книге." type="5" refreshedVersion="6" background="1" saveData="1">
    <dbPr connection="Provider=Microsoft.Mashup.OleDb.1;Data Source=$Workbook$;Location=Таблица1;Extended Properties=&quot;&quot;" command="SELECT * FROM [Таблица1]"/>
  </connection>
</connections>
</file>

<file path=xl/sharedStrings.xml><?xml version="1.0" encoding="utf-8"?>
<sst xmlns="http://schemas.openxmlformats.org/spreadsheetml/2006/main" count="118" uniqueCount="107">
  <si>
    <t>Названия строк</t>
  </si>
  <si>
    <t>руды и концентраты драгоценных (благородных) металлов,руды и концентраты цветных металлов,горно-химическое неметаллическое сырье,руды и концентраты редких и редкоземельных металлов</t>
  </si>
  <si>
    <t>алмазы и драгоценные камни,Полезные ископаемые, не включенные в группировку</t>
  </si>
  <si>
    <t>уголь каменный и уголь бурый (лигнит),руды и концентраты редких и редкоземельных металлов</t>
  </si>
  <si>
    <t>руды и концентраты редких и редкоземельных металлов,неметаллическое сырье,руды и концентраты цветных металлов,руды и концентраты черных металлов</t>
  </si>
  <si>
    <t>руды и концентраты редких и редкоземельных металлов,Полезные ископаемые, не включенные в группировку,руды и концентраты драгоценных (благородных) металлов,многокомпонентные комплексные руды</t>
  </si>
  <si>
    <t>горно-химическое неметаллическое сырье,Питьевые и технические ПВ</t>
  </si>
  <si>
    <t>руды и концентраты редких и редкоземельных металлов,руды и концентраты драгоценных (благородных) металлов,многокомпонентные комплексные руды</t>
  </si>
  <si>
    <t>горно-химическое неметаллическое сырье,руды и концентраты цветных металлов,металлы платиновой группы,руды и концентраты драгоценных (благородных) металлов</t>
  </si>
  <si>
    <t>руды и концентраты редких и редкоземельных металлов,руды и концентраты урановые и ториевые</t>
  </si>
  <si>
    <t>неметаллическое сырье,камнесамоцветное сырье,алмазы и драгоценные камни</t>
  </si>
  <si>
    <t>руды и концентраты редких и редкоземельных металлов,руды и концентраты цветных металлов</t>
  </si>
  <si>
    <t>неметаллическое сырье,руды и концентраты цветных металлов,руды и концентраты драгоценных (благородных) металлов,руды и концентраты редких и редкоземельных металлов</t>
  </si>
  <si>
    <t>руды и концентраты редких и редкоземельных металлов,руды и концентраты цветных металлов,руды и концентраты драгоценных (благородных) металлов</t>
  </si>
  <si>
    <t>неметаллическое сырье,уголь каменный и уголь бурый (лигнит)</t>
  </si>
  <si>
    <t>руды и концентраты редких и редкоземельных металлов,руды и концентраты черных металлов</t>
  </si>
  <si>
    <t>Питьевые и технические ПВ,Полезные ископаемые, не включенные в группировку,руды и концентраты цветных металлов,руды и концентраты драгоценных (благородных) металлов,руды и концентраты редких и редкоземельных металлов</t>
  </si>
  <si>
    <t>руды и концентраты урановые и ториевые,руды и концентраты драгоценных (благородных) металлов</t>
  </si>
  <si>
    <t>руды и концентраты драгоценных (благородных) металлов,лечебные природные ресурсы</t>
  </si>
  <si>
    <t>руды и концентраты урановые и ториевые,руды и концентраты драгоценных (благородных) металлов,неметаллическое сырье</t>
  </si>
  <si>
    <t>руды и концентраты драгоценных (благородных) металлов,руды и концентраты редких и редкоземельных металлов,многокомпонентные комплексные руды,Полезные ископаемые, не включенные в группировку</t>
  </si>
  <si>
    <t>руды и концентраты урановые и ториевые,руды и концентраты редких и редкоземельных металлов</t>
  </si>
  <si>
    <t>руды и концентраты драгоценных (благородных) металлов,руды и концентраты урановые и ториевые,руды и концентраты черных металлов</t>
  </si>
  <si>
    <t>руды и концентраты цветных металлов,горно-химическое неметаллическое сырье,руды и концентраты черных металлов</t>
  </si>
  <si>
    <t>алмазы и драгоценные камни,пьезооптическое и камнесамоцветное сырье</t>
  </si>
  <si>
    <t>руды и концентраты цветных металлов,многокомпонентные комплексные руды</t>
  </si>
  <si>
    <t>руды и концентраты редких и редкоземельных металлов,неметаллическое сырье,горно-химическое неметаллическое сырье,руды и концентраты черных металлов</t>
  </si>
  <si>
    <t>руды и концентраты цветных металлов,руды и концентраты драгоценных (благородных) металлов,металлы платиновой группы</t>
  </si>
  <si>
    <t>горно-химическое неметаллическое сырье,руды и концентраты драгоценных (благородных) металлов,руды и концентраты цветных металлов</t>
  </si>
  <si>
    <t>руды и концентраты цветных металлов,руды и концентраты драгоценных (благородных) металлов,многокомпонентные комплексные руды</t>
  </si>
  <si>
    <t>неметаллическое сырье,пьезооптическое и камнесамоцветное сырье</t>
  </si>
  <si>
    <t>руды и концентраты цветных металлов,руды и концентраты драгоценных (благородных) металлов,руды и концентраты редких и редкоземельных металлов,руды и концентраты черных металлов</t>
  </si>
  <si>
    <t>Питьевые и технические ПВ,горно-химическое неметаллическое сырье</t>
  </si>
  <si>
    <t>руды и концентраты цветных металлов,руды и концентраты редких и редкоземельных металлов,Полезные ископаемые, не включенные в группировку,руды и концентраты драгоценных (благородных) металлов</t>
  </si>
  <si>
    <t>руды и концентраты драгоценных (благородных) металлов,Полезные ископаемые, не включенные в группировку,руды и концентраты цветных металлов,руды и концентраты редких и редкоземельных металлов</t>
  </si>
  <si>
    <t>руды и концентраты цветных металлов,руды и концентраты редких и редкоземельных металлов,пьезооптическое и камнесамоцветное сырье</t>
  </si>
  <si>
    <t>руды и концентраты драгоценных (благородных) металлов,руды и концентраты цветных металлов,горно-химическое неметаллическое сырье</t>
  </si>
  <si>
    <t>руды и концентраты цветных металлов,руды и концентраты урановые и ториевые,руды и концентраты драгоценных (благородных) металлов,руды и концентраты черных металлов</t>
  </si>
  <si>
    <t>уголь каменный и уголь бурый (лигнит),Полезные ископаемые, не включенные в группировку</t>
  </si>
  <si>
    <t>руды и концентраты черных металлов,горно-химическое неметаллическое сырье,руды и концентраты цветных металлов</t>
  </si>
  <si>
    <t>неметаллическое сырье,руды и концентраты черных металлов,горно-химическое неметаллическое сырье</t>
  </si>
  <si>
    <t>руды и концентраты черных металлов,неметаллическое сырье</t>
  </si>
  <si>
    <t>руды и концентраты драгоценных (благородных) металлов,руды и концентраты редких и редкоземельных металлов,руды и концентраты цветных металлов</t>
  </si>
  <si>
    <t>руды и концентраты черных металлов,Полезные ископаемые, не включенные в группировку</t>
  </si>
  <si>
    <t>неметаллическое сырье,диопсид</t>
  </si>
  <si>
    <t>Углеводородное сырье,неметаллическое сырье,торф (группа)</t>
  </si>
  <si>
    <t>руды и концентраты драгоценных (благородных) металлов,руды и концентраты цветных металлов,руды и концентраты редких и редкоземельных металлов</t>
  </si>
  <si>
    <t>Углеводородное сырье,торф (группа),неметаллическое сырье</t>
  </si>
  <si>
    <t>Полезные ископаемые, не включенные в группировку,руды и концентраты цветных металлов,руды и концентраты редких и редкоземельных металлов,руды и концентраты драгоценных (благородных) металлов</t>
  </si>
  <si>
    <t>уголь каменный и уголь бурый (лигнит),неметаллическое сырье,многокомпонентные комплексные руды</t>
  </si>
  <si>
    <t>руды и концентраты драгоценных (благородных) металлов,руды и концентраты цветных металлов,Полезные ископаемые, не включенные в группировку</t>
  </si>
  <si>
    <t>руды и концентраты редких и редкоземельных металлов,горно-химическое неметаллическое сырье</t>
  </si>
  <si>
    <t>многокомпонентные комплексные руды,руды и концентраты цветных металлов</t>
  </si>
  <si>
    <t>руды и концентраты драгоценных (благородных) металлов,руды и концентраты черных металлов</t>
  </si>
  <si>
    <t>руды и концентраты урановые и ториевые,руды и концентраты драгоценных (благородных) металлов,руды и концентраты черных металлов</t>
  </si>
  <si>
    <t>неметаллическое сырье,руды и концентраты редких и редкоземельных металлов</t>
  </si>
  <si>
    <t>руды и концентраты цветных металлов,горно-химическое неметаллическое сырье</t>
  </si>
  <si>
    <t>пьезооптическое и камнесамоцветное сырье,неметаллическое сырье</t>
  </si>
  <si>
    <t>руды и концентраты цветных металлов,металлы платиновой группы,руды и концентраты драгоценных (благородных) металлов</t>
  </si>
  <si>
    <t>Полезные ископаемые, не включенные в группировку,руды и концентраты драгоценных (благородных) металлов,руды и концентраты цветных металлов</t>
  </si>
  <si>
    <t>неметаллическое сырье,горно-химическое неметаллическое сырье</t>
  </si>
  <si>
    <t>пьезооптическое и камнесамоцветное сырье,руды и концентраты драгоценных (благородных) металлов</t>
  </si>
  <si>
    <t>руды и концентраты черных металлов,руды и концентраты редких и редкоземельных металлов</t>
  </si>
  <si>
    <t>Полезные ископаемые, не включенные в группировку,уголь каменный и уголь бурый (лигнит)</t>
  </si>
  <si>
    <t>руды и концентраты черных металлов,руды и концентраты урановые и ториевые,руды и концентраты драгоценных (благородных) металлов</t>
  </si>
  <si>
    <t>руды и концентраты драгоценных (благородных) металлов,Питьевые и технические ПВ</t>
  </si>
  <si>
    <t>Полезные ископаемые, не включенные в группировку,руды и концентраты цветных металлов</t>
  </si>
  <si>
    <t>неметаллическое сырье,Углеводородное сырье</t>
  </si>
  <si>
    <t>руды и концентраты драгоценных (благородных) металлов,неметаллическое сырье</t>
  </si>
  <si>
    <t>руды и концентраты черных металлов,руды и концентраты драгоценных (благородных) металлов</t>
  </si>
  <si>
    <t>руды и концентраты цветных металлов,руды и концентраты драгоценных (благородных) металлов,Полезные ископаемые, не включенные в группировку</t>
  </si>
  <si>
    <t>руды и концентраты драгоценных (благородных) металлов,Полезные ископаемые, не включенные в группировку,руды и концентраты цветных металлов</t>
  </si>
  <si>
    <t>Полезные ископаемые, не включенные в группировку</t>
  </si>
  <si>
    <t>руды и концентраты цветных металлов,Полезные ископаемые, не включенные в группировку</t>
  </si>
  <si>
    <t>руды и концентраты драгоценных (благородных) металлов,алмазы и драгоценные камни</t>
  </si>
  <si>
    <t>руды и концентраты драгоценных (благородных) металлов,многокомпонентные комплексные руды</t>
  </si>
  <si>
    <t>руды и концентраты урановые и ториевые</t>
  </si>
  <si>
    <t>многокомпонентные комплексные руды,руды и концентраты драгоценных (благородных) металлов</t>
  </si>
  <si>
    <t>Углеводородное сырье,неметаллическое сырье</t>
  </si>
  <si>
    <t>алмазы и драгоценные камни,руды и концентраты драгоценных (благородных) металлов</t>
  </si>
  <si>
    <t>руды и концентраты редких и редкоземельных металлов</t>
  </si>
  <si>
    <t>Питьевые и технические ПВ,уголь каменный и уголь бурый (лигнит)</t>
  </si>
  <si>
    <t>многокомпонентные комплексные руды</t>
  </si>
  <si>
    <t>уголь каменный и уголь бурый (лигнит),Питьевые и технические ПВ</t>
  </si>
  <si>
    <t>руды и концентраты драгоценных (благородных) металлов,Полезные ископаемые, не включенные в группировку</t>
  </si>
  <si>
    <t>Полезные ископаемые, не включенные в группировку,руды и концентраты драгоценных (благородных) металлов</t>
  </si>
  <si>
    <t>руды и концентраты черных металлов</t>
  </si>
  <si>
    <t>горно-химическое неметаллическое сырье</t>
  </si>
  <si>
    <t>руды и концентраты драгоценных (благородных) металлов,руды и концентраты цветных металлов</t>
  </si>
  <si>
    <t>руды и концентраты цветных металлов,руды и концентраты драгоценных (благородных) металлов</t>
  </si>
  <si>
    <t>пьезооптическое и камнесамоцветное сырье</t>
  </si>
  <si>
    <t>алмазы и драгоценные камни</t>
  </si>
  <si>
    <t>руды и концентраты цветных металлов</t>
  </si>
  <si>
    <t>неметаллическое сырье</t>
  </si>
  <si>
    <t>уголь каменный и уголь бурый (лигнит)</t>
  </si>
  <si>
    <t>руды и концентраты драгоценных (благородных) металлов</t>
  </si>
  <si>
    <t>Общий итог</t>
  </si>
  <si>
    <t xml:space="preserve">Количество </t>
  </si>
  <si>
    <t>ИСХОДНЫЙ СПИСОК</t>
  </si>
  <si>
    <t>СПИСОК ПОСЛЕ ФОРМУЛЫ</t>
  </si>
  <si>
    <t>ПОВТОР ЧИСЛОВЫХ ЗНАЧЕНИЙ</t>
  </si>
  <si>
    <t>ЧИСЛОВЫЕ ЗНАЧЕНИЯ</t>
  </si>
  <si>
    <t>Названия строк.1</t>
  </si>
  <si>
    <t>Количество</t>
  </si>
  <si>
    <t>Питьевые и технические ПВ</t>
  </si>
  <si>
    <t>Углеводородное сырье</t>
  </si>
  <si>
    <t>Полезные ископаемые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</si>
</sst>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NumberFormat="1"/>
  </cellXfs>
  <cellStyles count="1">
    <cellStyle name="Обычный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BDDC8B70-BA89-4E39-88B5-698173F045CF}" autoFormatId="16" applyNumberFormats="0" applyBorderFormats="0" applyFontFormats="0" applyPatternFormats="0" applyAlignmentFormats="0" applyWidthHeightFormats="0">
  <queryTableRefresh nextId="3">
    <queryTableFields count="2">
      <queryTableField id="1" name="Названия строк.1" tableColumnId="1"/>
      <queryTableField id="2" name="Количество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37D1666-9C6E-46AB-BFCC-55DB36D5B27B}" name="Таблица1_2" displayName="Таблица1_2" ref="A1:B15" tableType="queryTable" totalsRowShown="0">
  <autoFilter ref="A1:B15" xr:uid="{5FEF5620-BD51-4804-AA11-3326F13C411B}"/>
  <tableColumns count="2">
    <tableColumn id="1" xr3:uid="{07EB0975-72B4-4B42-A084-34B0CBF15C2E}" uniqueName="1" name="Названия строк.1" queryTableFieldId="1" dataDxfId="0"/>
    <tableColumn id="2" xr3:uid="{534B3502-E2DA-444C-BC3A-54CAF4E24368}" uniqueName="2" name="Количество" queryTableFieldId="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766F66-76DB-4010-B5B6-35B5D3C94D29}" name="Таблица1" displayName="Таблица1" ref="A5:B100" totalsRowShown="0">
  <autoFilter ref="A5:B100" xr:uid="{9C1960C2-07E9-48E8-A25E-3431C3FD1E82}"/>
  <tableColumns count="2">
    <tableColumn id="1" xr3:uid="{99AEB39E-B2C4-43FC-AC10-DBEC9CDBE872}" name="Названия строк"/>
    <tableColumn id="2" xr3:uid="{F86DDE00-EC9E-46D1-B137-BECCE6A1D9AD}" name="Количество 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7308-31CD-4F10-87E0-ACA6A30C0EDD}">
  <dimension ref="A1:B15"/>
  <sheetViews>
    <sheetView tabSelected="1" workbookViewId="0">
      <selection sqref="A1:B15"/>
    </sheetView>
  </sheetViews>
  <sheetFormatPr defaultRowHeight="15.75" x14ac:dyDescent="0.25"/>
  <cols>
    <col min="1" max="1" width="53.5" bestFit="1" customWidth="1"/>
    <col min="2" max="2" width="13" bestFit="1" customWidth="1"/>
  </cols>
  <sheetData>
    <row r="1" spans="1:2" x14ac:dyDescent="0.25">
      <c r="A1" t="s">
        <v>102</v>
      </c>
      <c r="B1" t="s">
        <v>103</v>
      </c>
    </row>
    <row r="2" spans="1:2" x14ac:dyDescent="0.25">
      <c r="A2" s="3" t="s">
        <v>95</v>
      </c>
      <c r="B2">
        <v>7433</v>
      </c>
    </row>
    <row r="3" spans="1:2" x14ac:dyDescent="0.25">
      <c r="A3" s="3" t="s">
        <v>91</v>
      </c>
      <c r="B3">
        <v>98</v>
      </c>
    </row>
    <row r="4" spans="1:2" x14ac:dyDescent="0.25">
      <c r="A4" s="3" t="s">
        <v>94</v>
      </c>
      <c r="B4">
        <v>580</v>
      </c>
    </row>
    <row r="5" spans="1:2" x14ac:dyDescent="0.25">
      <c r="A5" s="3" t="s">
        <v>80</v>
      </c>
      <c r="B5">
        <v>22</v>
      </c>
    </row>
    <row r="6" spans="1:2" x14ac:dyDescent="0.25">
      <c r="A6" s="3" t="s">
        <v>87</v>
      </c>
      <c r="B6">
        <v>37</v>
      </c>
    </row>
    <row r="7" spans="1:2" x14ac:dyDescent="0.25">
      <c r="A7" s="3" t="s">
        <v>93</v>
      </c>
      <c r="B7">
        <v>169</v>
      </c>
    </row>
    <row r="8" spans="1:2" x14ac:dyDescent="0.25">
      <c r="A8" s="3" t="s">
        <v>104</v>
      </c>
      <c r="B8">
        <v>14</v>
      </c>
    </row>
    <row r="9" spans="1:2" x14ac:dyDescent="0.25">
      <c r="A9" s="3" t="s">
        <v>76</v>
      </c>
      <c r="B9">
        <v>11</v>
      </c>
    </row>
    <row r="10" spans="1:2" x14ac:dyDescent="0.25">
      <c r="A10" s="3" t="s">
        <v>92</v>
      </c>
      <c r="B10">
        <v>192</v>
      </c>
    </row>
    <row r="11" spans="1:2" x14ac:dyDescent="0.25">
      <c r="A11" s="3" t="s">
        <v>86</v>
      </c>
      <c r="B11">
        <v>37</v>
      </c>
    </row>
    <row r="12" spans="1:2" x14ac:dyDescent="0.25">
      <c r="A12" s="3" t="s">
        <v>105</v>
      </c>
      <c r="B12">
        <v>9</v>
      </c>
    </row>
    <row r="13" spans="1:2" x14ac:dyDescent="0.25">
      <c r="A13" s="3" t="s">
        <v>106</v>
      </c>
      <c r="B13">
        <v>35</v>
      </c>
    </row>
    <row r="14" spans="1:2" x14ac:dyDescent="0.25">
      <c r="A14" s="3" t="s">
        <v>82</v>
      </c>
      <c r="B14">
        <v>23</v>
      </c>
    </row>
    <row r="15" spans="1:2" x14ac:dyDescent="0.25">
      <c r="A15" s="3" t="s">
        <v>90</v>
      </c>
      <c r="B15">
        <v>69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0E138-D466-8F4B-8F96-DBCFC00A4DFA}">
  <dimension ref="A3:F101"/>
  <sheetViews>
    <sheetView showZeros="0" topLeftCell="B1" workbookViewId="0">
      <selection activeCell="F6" sqref="F6"/>
    </sheetView>
  </sheetViews>
  <sheetFormatPr defaultColWidth="11" defaultRowHeight="15.75" x14ac:dyDescent="0.25"/>
  <cols>
    <col min="1" max="1" width="103.75" customWidth="1"/>
    <col min="2" max="2" width="20.875" bestFit="1" customWidth="1"/>
    <col min="3" max="3" width="10.875" customWidth="1"/>
    <col min="4" max="4" width="60.875" customWidth="1"/>
    <col min="5" max="5" width="29" bestFit="1" customWidth="1"/>
    <col min="6" max="6" width="22" customWidth="1"/>
  </cols>
  <sheetData>
    <row r="3" spans="1:6" x14ac:dyDescent="0.25">
      <c r="A3" s="1" t="s">
        <v>98</v>
      </c>
      <c r="B3" s="1" t="s">
        <v>101</v>
      </c>
      <c r="D3" s="1" t="s">
        <v>99</v>
      </c>
      <c r="E3" s="1" t="s">
        <v>100</v>
      </c>
    </row>
    <row r="5" spans="1:6" x14ac:dyDescent="0.25">
      <c r="A5" t="s">
        <v>0</v>
      </c>
      <c r="B5" t="s">
        <v>97</v>
      </c>
    </row>
    <row r="6" spans="1:6" x14ac:dyDescent="0.25">
      <c r="A6" t="s">
        <v>1</v>
      </c>
      <c r="B6">
        <v>1</v>
      </c>
      <c r="D6" t="str">
        <f>IF(ISERROR(LEFT(A6,FIND(",",A6)-1)),$A6,LEFT(A6,FIND(",",A6)-1))</f>
        <v>руды и концентраты драгоценных (благородных) металлов</v>
      </c>
      <c r="E6" s="2">
        <f>B6</f>
        <v>1</v>
      </c>
      <c r="F6" s="2">
        <f>IF(COUNTIF($D$6:$D6,$D6)&gt;1,0,SUMIF($D$6:$D$100,$D6,$E$6:$E$100))</f>
        <v>7433</v>
      </c>
    </row>
    <row r="7" spans="1:6" x14ac:dyDescent="0.25">
      <c r="A7" t="s">
        <v>2</v>
      </c>
      <c r="B7">
        <v>1</v>
      </c>
      <c r="D7" t="str">
        <f t="shared" ref="D7:D70" si="0">IF(ISERROR(LEFT(A7,FIND(",",A7)-1)),$A7,LEFT(A7,FIND(",",A7)-1))</f>
        <v>алмазы и драгоценные камни</v>
      </c>
      <c r="E7" s="2">
        <f t="shared" ref="E7:E70" si="1">B7</f>
        <v>1</v>
      </c>
      <c r="F7" s="2">
        <f>IF(COUNTIF($D$6:$D7,$D7)&gt;1,0,SUMIF($D$6:$D$100,$D7,$E$6:$E$100))</f>
        <v>98</v>
      </c>
    </row>
    <row r="8" spans="1:6" x14ac:dyDescent="0.25">
      <c r="A8" t="s">
        <v>3</v>
      </c>
      <c r="B8">
        <v>1</v>
      </c>
      <c r="D8" t="str">
        <f t="shared" si="0"/>
        <v>уголь каменный и уголь бурый (лигнит)</v>
      </c>
      <c r="E8" s="2">
        <f t="shared" si="1"/>
        <v>1</v>
      </c>
      <c r="F8" s="2">
        <f>IF(COUNTIF($D$6:$D8,$D8)&gt;1,0,SUMIF($D$6:$D$100,$D8,$E$6:$E$100))</f>
        <v>580</v>
      </c>
    </row>
    <row r="9" spans="1:6" x14ac:dyDescent="0.25">
      <c r="A9" t="s">
        <v>4</v>
      </c>
      <c r="B9">
        <v>1</v>
      </c>
      <c r="D9" t="str">
        <f t="shared" si="0"/>
        <v>руды и концентраты редких и редкоземельных металлов</v>
      </c>
      <c r="E9" s="2">
        <f t="shared" si="1"/>
        <v>1</v>
      </c>
      <c r="F9" s="2">
        <f>IF(COUNTIF($D$6:$D9,$D9)&gt;1,0,SUMIF($D$6:$D$100,$D9,$E$6:$E$100))</f>
        <v>22</v>
      </c>
    </row>
    <row r="10" spans="1:6" x14ac:dyDescent="0.25">
      <c r="A10" t="s">
        <v>5</v>
      </c>
      <c r="B10">
        <v>1</v>
      </c>
      <c r="D10" t="str">
        <f t="shared" si="0"/>
        <v>руды и концентраты редких и редкоземельных металлов</v>
      </c>
      <c r="E10" s="2">
        <f t="shared" si="1"/>
        <v>1</v>
      </c>
      <c r="F10" s="2">
        <f>IF(COUNTIF($D$6:$D10,$D10)&gt;1,0,SUMIF($D$6:$D$100,$D10,$E$6:$E$100))</f>
        <v>0</v>
      </c>
    </row>
    <row r="11" spans="1:6" x14ac:dyDescent="0.25">
      <c r="A11" t="s">
        <v>6</v>
      </c>
      <c r="B11">
        <v>1</v>
      </c>
      <c r="D11" t="str">
        <f t="shared" si="0"/>
        <v>горно-химическое неметаллическое сырье</v>
      </c>
      <c r="E11" s="2">
        <f t="shared" si="1"/>
        <v>1</v>
      </c>
      <c r="F11" s="2">
        <f>IF(COUNTIF($D$6:$D11,$D11)&gt;1,0,SUMIF($D$6:$D$100,$D11,$E$6:$E$100))</f>
        <v>37</v>
      </c>
    </row>
    <row r="12" spans="1:6" x14ac:dyDescent="0.25">
      <c r="A12" t="s">
        <v>7</v>
      </c>
      <c r="B12">
        <v>1</v>
      </c>
      <c r="D12" t="str">
        <f t="shared" si="0"/>
        <v>руды и концентраты редких и редкоземельных металлов</v>
      </c>
      <c r="E12" s="2">
        <f t="shared" si="1"/>
        <v>1</v>
      </c>
      <c r="F12" s="2">
        <f>IF(COUNTIF($D$6:$D12,$D12)&gt;1,0,SUMIF($D$6:$D$100,$D12,$E$6:$E$100))</f>
        <v>0</v>
      </c>
    </row>
    <row r="13" spans="1:6" x14ac:dyDescent="0.25">
      <c r="A13" t="s">
        <v>8</v>
      </c>
      <c r="B13">
        <v>1</v>
      </c>
      <c r="D13" t="str">
        <f t="shared" si="0"/>
        <v>горно-химическое неметаллическое сырье</v>
      </c>
      <c r="E13" s="2">
        <f t="shared" si="1"/>
        <v>1</v>
      </c>
      <c r="F13" s="2">
        <f>IF(COUNTIF($D$6:$D13,$D13)&gt;1,0,SUMIF($D$6:$D$100,$D13,$E$6:$E$100))</f>
        <v>0</v>
      </c>
    </row>
    <row r="14" spans="1:6" x14ac:dyDescent="0.25">
      <c r="A14" t="s">
        <v>9</v>
      </c>
      <c r="B14">
        <v>1</v>
      </c>
      <c r="D14" t="str">
        <f t="shared" si="0"/>
        <v>руды и концентраты редких и редкоземельных металлов</v>
      </c>
      <c r="E14" s="2">
        <f t="shared" si="1"/>
        <v>1</v>
      </c>
      <c r="F14" s="2">
        <f>IF(COUNTIF($D$6:$D14,$D14)&gt;1,0,SUMIF($D$6:$D$100,$D14,$E$6:$E$100))</f>
        <v>0</v>
      </c>
    </row>
    <row r="15" spans="1:6" x14ac:dyDescent="0.25">
      <c r="A15" t="s">
        <v>10</v>
      </c>
      <c r="B15">
        <v>1</v>
      </c>
      <c r="D15" t="str">
        <f t="shared" si="0"/>
        <v>неметаллическое сырье</v>
      </c>
      <c r="E15" s="2">
        <f t="shared" si="1"/>
        <v>1</v>
      </c>
      <c r="F15" s="2">
        <f>IF(COUNTIF($D$6:$D15,$D15)&gt;1,0,SUMIF($D$6:$D$100,$D15,$E$6:$E$100))</f>
        <v>169</v>
      </c>
    </row>
    <row r="16" spans="1:6" x14ac:dyDescent="0.25">
      <c r="A16" t="s">
        <v>11</v>
      </c>
      <c r="B16">
        <v>1</v>
      </c>
      <c r="D16" t="str">
        <f t="shared" si="0"/>
        <v>руды и концентраты редких и редкоземельных металлов</v>
      </c>
      <c r="E16" s="2">
        <f t="shared" si="1"/>
        <v>1</v>
      </c>
      <c r="F16" s="2">
        <f>IF(COUNTIF($D$6:$D16,$D16)&gt;1,0,SUMIF($D$6:$D$100,$D16,$E$6:$E$100))</f>
        <v>0</v>
      </c>
    </row>
    <row r="17" spans="1:6" x14ac:dyDescent="0.25">
      <c r="A17" t="s">
        <v>12</v>
      </c>
      <c r="B17">
        <v>1</v>
      </c>
      <c r="D17" t="str">
        <f t="shared" si="0"/>
        <v>неметаллическое сырье</v>
      </c>
      <c r="E17" s="2">
        <f t="shared" si="1"/>
        <v>1</v>
      </c>
      <c r="F17" s="2">
        <f>IF(COUNTIF($D$6:$D17,$D17)&gt;1,0,SUMIF($D$6:$D$100,$D17,$E$6:$E$100))</f>
        <v>0</v>
      </c>
    </row>
    <row r="18" spans="1:6" x14ac:dyDescent="0.25">
      <c r="A18" t="s">
        <v>13</v>
      </c>
      <c r="B18">
        <v>1</v>
      </c>
      <c r="D18" t="str">
        <f t="shared" si="0"/>
        <v>руды и концентраты редких и редкоземельных металлов</v>
      </c>
      <c r="E18" s="2">
        <f t="shared" si="1"/>
        <v>1</v>
      </c>
      <c r="F18" s="2">
        <f>IF(COUNTIF($D$6:$D18,$D18)&gt;1,0,SUMIF($D$6:$D$100,$D18,$E$6:$E$100))</f>
        <v>0</v>
      </c>
    </row>
    <row r="19" spans="1:6" x14ac:dyDescent="0.25">
      <c r="A19" t="s">
        <v>14</v>
      </c>
      <c r="B19">
        <v>1</v>
      </c>
      <c r="D19" t="str">
        <f t="shared" si="0"/>
        <v>неметаллическое сырье</v>
      </c>
      <c r="E19" s="2">
        <f t="shared" si="1"/>
        <v>1</v>
      </c>
      <c r="F19" s="2">
        <f>IF(COUNTIF($D$6:$D19,$D19)&gt;1,0,SUMIF($D$6:$D$100,$D19,$E$6:$E$100))</f>
        <v>0</v>
      </c>
    </row>
    <row r="20" spans="1:6" x14ac:dyDescent="0.25">
      <c r="A20" t="s">
        <v>15</v>
      </c>
      <c r="B20">
        <v>1</v>
      </c>
      <c r="D20" t="str">
        <f t="shared" si="0"/>
        <v>руды и концентраты редких и редкоземельных металлов</v>
      </c>
      <c r="E20" s="2">
        <f t="shared" si="1"/>
        <v>1</v>
      </c>
      <c r="F20" s="2">
        <f>IF(COUNTIF($D$6:$D20,$D20)&gt;1,0,SUMIF($D$6:$D$100,$D20,$E$6:$E$100))</f>
        <v>0</v>
      </c>
    </row>
    <row r="21" spans="1:6" x14ac:dyDescent="0.25">
      <c r="A21" t="s">
        <v>16</v>
      </c>
      <c r="B21">
        <v>1</v>
      </c>
      <c r="D21" t="str">
        <f t="shared" si="0"/>
        <v>Питьевые и технические ПВ</v>
      </c>
      <c r="E21" s="2">
        <f t="shared" si="1"/>
        <v>1</v>
      </c>
      <c r="F21" s="2">
        <f>IF(COUNTIF($D$6:$D21,$D21)&gt;1,0,SUMIF($D$6:$D$100,$D21,$E$6:$E$100))</f>
        <v>14</v>
      </c>
    </row>
    <row r="22" spans="1:6" x14ac:dyDescent="0.25">
      <c r="A22" t="s">
        <v>17</v>
      </c>
      <c r="B22">
        <v>1</v>
      </c>
      <c r="D22" t="str">
        <f t="shared" si="0"/>
        <v>руды и концентраты урановые и ториевые</v>
      </c>
      <c r="E22" s="2">
        <f t="shared" si="1"/>
        <v>1</v>
      </c>
      <c r="F22" s="2">
        <f>IF(COUNTIF($D$6:$D22,$D22)&gt;1,0,SUMIF($D$6:$D$100,$D22,$E$6:$E$100))</f>
        <v>11</v>
      </c>
    </row>
    <row r="23" spans="1:6" x14ac:dyDescent="0.25">
      <c r="A23" t="s">
        <v>18</v>
      </c>
      <c r="B23">
        <v>1</v>
      </c>
      <c r="D23" t="str">
        <f t="shared" si="0"/>
        <v>руды и концентраты драгоценных (благородных) металлов</v>
      </c>
      <c r="E23" s="2">
        <f t="shared" si="1"/>
        <v>1</v>
      </c>
      <c r="F23" s="2">
        <f>IF(COUNTIF($D$6:$D23,$D23)&gt;1,0,SUMIF($D$6:$D$100,$D23,$E$6:$E$100))</f>
        <v>0</v>
      </c>
    </row>
    <row r="24" spans="1:6" x14ac:dyDescent="0.25">
      <c r="A24" t="s">
        <v>19</v>
      </c>
      <c r="B24">
        <v>1</v>
      </c>
      <c r="D24" t="str">
        <f t="shared" si="0"/>
        <v>руды и концентраты урановые и ториевые</v>
      </c>
      <c r="E24" s="2">
        <f t="shared" si="1"/>
        <v>1</v>
      </c>
      <c r="F24" s="2">
        <f>IF(COUNTIF($D$6:$D24,$D24)&gt;1,0,SUMIF($D$6:$D$100,$D24,$E$6:$E$100))</f>
        <v>0</v>
      </c>
    </row>
    <row r="25" spans="1:6" x14ac:dyDescent="0.25">
      <c r="A25" t="s">
        <v>20</v>
      </c>
      <c r="B25">
        <v>1</v>
      </c>
      <c r="D25" t="str">
        <f t="shared" si="0"/>
        <v>руды и концентраты драгоценных (благородных) металлов</v>
      </c>
      <c r="E25" s="2">
        <f t="shared" si="1"/>
        <v>1</v>
      </c>
      <c r="F25" s="2">
        <f>IF(COUNTIF($D$6:$D25,$D25)&gt;1,0,SUMIF($D$6:$D$100,$D25,$E$6:$E$100))</f>
        <v>0</v>
      </c>
    </row>
    <row r="26" spans="1:6" x14ac:dyDescent="0.25">
      <c r="A26" t="s">
        <v>21</v>
      </c>
      <c r="B26">
        <v>1</v>
      </c>
      <c r="D26" t="str">
        <f t="shared" si="0"/>
        <v>руды и концентраты урановые и ториевые</v>
      </c>
      <c r="E26" s="2">
        <f t="shared" si="1"/>
        <v>1</v>
      </c>
      <c r="F26" s="2">
        <f>IF(COUNTIF($D$6:$D26,$D26)&gt;1,0,SUMIF($D$6:$D$100,$D26,$E$6:$E$100))</f>
        <v>0</v>
      </c>
    </row>
    <row r="27" spans="1:6" x14ac:dyDescent="0.25">
      <c r="A27" t="s">
        <v>22</v>
      </c>
      <c r="B27">
        <v>1</v>
      </c>
      <c r="D27" t="str">
        <f t="shared" si="0"/>
        <v>руды и концентраты драгоценных (благородных) металлов</v>
      </c>
      <c r="E27" s="2">
        <f t="shared" si="1"/>
        <v>1</v>
      </c>
      <c r="F27" s="2">
        <f>IF(COUNTIF($D$6:$D27,$D27)&gt;1,0,SUMIF($D$6:$D$100,$D27,$E$6:$E$100))</f>
        <v>0</v>
      </c>
    </row>
    <row r="28" spans="1:6" x14ac:dyDescent="0.25">
      <c r="A28" t="s">
        <v>23</v>
      </c>
      <c r="B28">
        <v>1</v>
      </c>
      <c r="D28" t="str">
        <f t="shared" si="0"/>
        <v>руды и концентраты цветных металлов</v>
      </c>
      <c r="E28" s="2">
        <f t="shared" si="1"/>
        <v>1</v>
      </c>
      <c r="F28" s="2">
        <f>IF(COUNTIF($D$6:$D28,$D28)&gt;1,0,SUMIF($D$6:$D$100,$D28,$E$6:$E$100))</f>
        <v>192</v>
      </c>
    </row>
    <row r="29" spans="1:6" x14ac:dyDescent="0.25">
      <c r="A29" t="s">
        <v>24</v>
      </c>
      <c r="B29">
        <v>1</v>
      </c>
      <c r="D29" t="str">
        <f t="shared" si="0"/>
        <v>алмазы и драгоценные камни</v>
      </c>
      <c r="E29" s="2">
        <f t="shared" si="1"/>
        <v>1</v>
      </c>
      <c r="F29" s="2">
        <f>IF(COUNTIF($D$6:$D29,$D29)&gt;1,0,SUMIF($D$6:$D$100,$D29,$E$6:$E$100))</f>
        <v>0</v>
      </c>
    </row>
    <row r="30" spans="1:6" x14ac:dyDescent="0.25">
      <c r="A30" t="s">
        <v>25</v>
      </c>
      <c r="B30">
        <v>1</v>
      </c>
      <c r="D30" t="str">
        <f t="shared" si="0"/>
        <v>руды и концентраты цветных металлов</v>
      </c>
      <c r="E30" s="2">
        <f t="shared" si="1"/>
        <v>1</v>
      </c>
      <c r="F30" s="2">
        <f>IF(COUNTIF($D$6:$D30,$D30)&gt;1,0,SUMIF($D$6:$D$100,$D30,$E$6:$E$100))</f>
        <v>0</v>
      </c>
    </row>
    <row r="31" spans="1:6" x14ac:dyDescent="0.25">
      <c r="A31" t="s">
        <v>26</v>
      </c>
      <c r="B31">
        <v>1</v>
      </c>
      <c r="D31" t="str">
        <f t="shared" si="0"/>
        <v>руды и концентраты редких и редкоземельных металлов</v>
      </c>
      <c r="E31" s="2">
        <f t="shared" si="1"/>
        <v>1</v>
      </c>
      <c r="F31" s="2">
        <f>IF(COUNTIF($D$6:$D31,$D31)&gt;1,0,SUMIF($D$6:$D$100,$D31,$E$6:$E$100))</f>
        <v>0</v>
      </c>
    </row>
    <row r="32" spans="1:6" x14ac:dyDescent="0.25">
      <c r="A32" t="s">
        <v>27</v>
      </c>
      <c r="B32">
        <v>1</v>
      </c>
      <c r="D32" t="str">
        <f t="shared" si="0"/>
        <v>руды и концентраты цветных металлов</v>
      </c>
      <c r="E32" s="2">
        <f t="shared" si="1"/>
        <v>1</v>
      </c>
      <c r="F32" s="2">
        <f>IF(COUNTIF($D$6:$D32,$D32)&gt;1,0,SUMIF($D$6:$D$100,$D32,$E$6:$E$100))</f>
        <v>0</v>
      </c>
    </row>
    <row r="33" spans="1:6" x14ac:dyDescent="0.25">
      <c r="A33" t="s">
        <v>28</v>
      </c>
      <c r="B33">
        <v>1</v>
      </c>
      <c r="D33" t="str">
        <f t="shared" si="0"/>
        <v>горно-химическое неметаллическое сырье</v>
      </c>
      <c r="E33" s="2">
        <f t="shared" si="1"/>
        <v>1</v>
      </c>
      <c r="F33" s="2">
        <f>IF(COUNTIF($D$6:$D33,$D33)&gt;1,0,SUMIF($D$6:$D$100,$D33,$E$6:$E$100))</f>
        <v>0</v>
      </c>
    </row>
    <row r="34" spans="1:6" x14ac:dyDescent="0.25">
      <c r="A34" t="s">
        <v>29</v>
      </c>
      <c r="B34">
        <v>1</v>
      </c>
      <c r="D34" t="str">
        <f t="shared" si="0"/>
        <v>руды и концентраты цветных металлов</v>
      </c>
      <c r="E34" s="2">
        <f t="shared" si="1"/>
        <v>1</v>
      </c>
      <c r="F34" s="2">
        <f>IF(COUNTIF($D$6:$D34,$D34)&gt;1,0,SUMIF($D$6:$D$100,$D34,$E$6:$E$100))</f>
        <v>0</v>
      </c>
    </row>
    <row r="35" spans="1:6" x14ac:dyDescent="0.25">
      <c r="A35" t="s">
        <v>30</v>
      </c>
      <c r="B35">
        <v>1</v>
      </c>
      <c r="D35" t="str">
        <f t="shared" si="0"/>
        <v>неметаллическое сырье</v>
      </c>
      <c r="E35" s="2">
        <f t="shared" si="1"/>
        <v>1</v>
      </c>
      <c r="F35" s="2">
        <f>IF(COUNTIF($D$6:$D35,$D35)&gt;1,0,SUMIF($D$6:$D$100,$D35,$E$6:$E$100))</f>
        <v>0</v>
      </c>
    </row>
    <row r="36" spans="1:6" x14ac:dyDescent="0.25">
      <c r="A36" t="s">
        <v>31</v>
      </c>
      <c r="B36">
        <v>1</v>
      </c>
      <c r="D36" t="str">
        <f t="shared" si="0"/>
        <v>руды и концентраты цветных металлов</v>
      </c>
      <c r="E36" s="2">
        <f t="shared" si="1"/>
        <v>1</v>
      </c>
      <c r="F36" s="2">
        <f>IF(COUNTIF($D$6:$D36,$D36)&gt;1,0,SUMIF($D$6:$D$100,$D36,$E$6:$E$100))</f>
        <v>0</v>
      </c>
    </row>
    <row r="37" spans="1:6" x14ac:dyDescent="0.25">
      <c r="A37" t="s">
        <v>32</v>
      </c>
      <c r="B37">
        <v>1</v>
      </c>
      <c r="D37" t="str">
        <f t="shared" si="0"/>
        <v>Питьевые и технические ПВ</v>
      </c>
      <c r="E37" s="2">
        <f t="shared" si="1"/>
        <v>1</v>
      </c>
      <c r="F37" s="2">
        <f>IF(COUNTIF($D$6:$D37,$D37)&gt;1,0,SUMIF($D$6:$D$100,$D37,$E$6:$E$100))</f>
        <v>0</v>
      </c>
    </row>
    <row r="38" spans="1:6" x14ac:dyDescent="0.25">
      <c r="A38" t="s">
        <v>33</v>
      </c>
      <c r="B38">
        <v>1</v>
      </c>
      <c r="D38" t="str">
        <f t="shared" si="0"/>
        <v>руды и концентраты цветных металлов</v>
      </c>
      <c r="E38" s="2">
        <f t="shared" si="1"/>
        <v>1</v>
      </c>
      <c r="F38" s="2">
        <f>IF(COUNTIF($D$6:$D38,$D38)&gt;1,0,SUMIF($D$6:$D$100,$D38,$E$6:$E$100))</f>
        <v>0</v>
      </c>
    </row>
    <row r="39" spans="1:6" x14ac:dyDescent="0.25">
      <c r="A39" t="s">
        <v>34</v>
      </c>
      <c r="B39">
        <v>1</v>
      </c>
      <c r="D39" t="str">
        <f t="shared" si="0"/>
        <v>руды и концентраты драгоценных (благородных) металлов</v>
      </c>
      <c r="E39" s="2">
        <f t="shared" si="1"/>
        <v>1</v>
      </c>
      <c r="F39" s="2">
        <f>IF(COUNTIF($D$6:$D39,$D39)&gt;1,0,SUMIF($D$6:$D$100,$D39,$E$6:$E$100))</f>
        <v>0</v>
      </c>
    </row>
    <row r="40" spans="1:6" x14ac:dyDescent="0.25">
      <c r="A40" t="s">
        <v>35</v>
      </c>
      <c r="B40">
        <v>1</v>
      </c>
      <c r="D40" t="str">
        <f t="shared" si="0"/>
        <v>руды и концентраты цветных металлов</v>
      </c>
      <c r="E40" s="2">
        <f t="shared" si="1"/>
        <v>1</v>
      </c>
      <c r="F40" s="2">
        <f>IF(COUNTIF($D$6:$D40,$D40)&gt;1,0,SUMIF($D$6:$D$100,$D40,$E$6:$E$100))</f>
        <v>0</v>
      </c>
    </row>
    <row r="41" spans="1:6" x14ac:dyDescent="0.25">
      <c r="A41" t="s">
        <v>36</v>
      </c>
      <c r="B41">
        <v>1</v>
      </c>
      <c r="D41" t="str">
        <f t="shared" si="0"/>
        <v>руды и концентраты драгоценных (благородных) металлов</v>
      </c>
      <c r="E41" s="2">
        <f t="shared" si="1"/>
        <v>1</v>
      </c>
      <c r="F41" s="2">
        <f>IF(COUNTIF($D$6:$D41,$D41)&gt;1,0,SUMIF($D$6:$D$100,$D41,$E$6:$E$100))</f>
        <v>0</v>
      </c>
    </row>
    <row r="42" spans="1:6" x14ac:dyDescent="0.25">
      <c r="A42" t="s">
        <v>37</v>
      </c>
      <c r="B42">
        <v>1</v>
      </c>
      <c r="D42" t="str">
        <f t="shared" si="0"/>
        <v>руды и концентраты цветных металлов</v>
      </c>
      <c r="E42" s="2">
        <f t="shared" si="1"/>
        <v>1</v>
      </c>
      <c r="F42" s="2">
        <f>IF(COUNTIF($D$6:$D42,$D42)&gt;1,0,SUMIF($D$6:$D$100,$D42,$E$6:$E$100))</f>
        <v>0</v>
      </c>
    </row>
    <row r="43" spans="1:6" x14ac:dyDescent="0.25">
      <c r="A43" t="s">
        <v>38</v>
      </c>
      <c r="B43">
        <v>1</v>
      </c>
      <c r="D43" t="str">
        <f t="shared" si="0"/>
        <v>уголь каменный и уголь бурый (лигнит)</v>
      </c>
      <c r="E43" s="2">
        <f t="shared" si="1"/>
        <v>1</v>
      </c>
      <c r="F43" s="2">
        <f>IF(COUNTIF($D$6:$D43,$D43)&gt;1,0,SUMIF($D$6:$D$100,$D43,$E$6:$E$100))</f>
        <v>0</v>
      </c>
    </row>
    <row r="44" spans="1:6" x14ac:dyDescent="0.25">
      <c r="A44" t="s">
        <v>39</v>
      </c>
      <c r="B44">
        <v>1</v>
      </c>
      <c r="D44" t="str">
        <f t="shared" si="0"/>
        <v>руды и концентраты черных металлов</v>
      </c>
      <c r="E44" s="2">
        <f t="shared" si="1"/>
        <v>1</v>
      </c>
      <c r="F44" s="2">
        <f>IF(COUNTIF($D$6:$D44,$D44)&gt;1,0,SUMIF($D$6:$D$100,$D44,$E$6:$E$100))</f>
        <v>37</v>
      </c>
    </row>
    <row r="45" spans="1:6" x14ac:dyDescent="0.25">
      <c r="A45" t="s">
        <v>40</v>
      </c>
      <c r="B45">
        <v>1</v>
      </c>
      <c r="D45" t="str">
        <f t="shared" si="0"/>
        <v>неметаллическое сырье</v>
      </c>
      <c r="E45" s="2">
        <f t="shared" si="1"/>
        <v>1</v>
      </c>
      <c r="F45" s="2">
        <f>IF(COUNTIF($D$6:$D45,$D45)&gt;1,0,SUMIF($D$6:$D$100,$D45,$E$6:$E$100))</f>
        <v>0</v>
      </c>
    </row>
    <row r="46" spans="1:6" x14ac:dyDescent="0.25">
      <c r="A46" t="s">
        <v>41</v>
      </c>
      <c r="B46">
        <v>1</v>
      </c>
      <c r="D46" t="str">
        <f t="shared" si="0"/>
        <v>руды и концентраты черных металлов</v>
      </c>
      <c r="E46" s="2">
        <f t="shared" si="1"/>
        <v>1</v>
      </c>
      <c r="F46" s="2">
        <f>IF(COUNTIF($D$6:$D46,$D46)&gt;1,0,SUMIF($D$6:$D$100,$D46,$E$6:$E$100))</f>
        <v>0</v>
      </c>
    </row>
    <row r="47" spans="1:6" x14ac:dyDescent="0.25">
      <c r="A47" t="s">
        <v>42</v>
      </c>
      <c r="B47">
        <v>1</v>
      </c>
      <c r="D47" t="str">
        <f t="shared" si="0"/>
        <v>руды и концентраты драгоценных (благородных) металлов</v>
      </c>
      <c r="E47" s="2">
        <f t="shared" si="1"/>
        <v>1</v>
      </c>
      <c r="F47" s="2">
        <f>IF(COUNTIF($D$6:$D47,$D47)&gt;1,0,SUMIF($D$6:$D$100,$D47,$E$6:$E$100))</f>
        <v>0</v>
      </c>
    </row>
    <row r="48" spans="1:6" x14ac:dyDescent="0.25">
      <c r="A48" t="s">
        <v>43</v>
      </c>
      <c r="B48">
        <v>1</v>
      </c>
      <c r="D48" t="str">
        <f t="shared" si="0"/>
        <v>руды и концентраты черных металлов</v>
      </c>
      <c r="E48" s="2">
        <f t="shared" si="1"/>
        <v>1</v>
      </c>
      <c r="F48" s="2">
        <f>IF(COUNTIF($D$6:$D48,$D48)&gt;1,0,SUMIF($D$6:$D$100,$D48,$E$6:$E$100))</f>
        <v>0</v>
      </c>
    </row>
    <row r="49" spans="1:6" x14ac:dyDescent="0.25">
      <c r="A49" t="s">
        <v>44</v>
      </c>
      <c r="B49">
        <v>1</v>
      </c>
      <c r="D49" t="str">
        <f t="shared" si="0"/>
        <v>неметаллическое сырье</v>
      </c>
      <c r="E49" s="2">
        <f t="shared" si="1"/>
        <v>1</v>
      </c>
      <c r="F49" s="2">
        <f>IF(COUNTIF($D$6:$D49,$D49)&gt;1,0,SUMIF($D$6:$D$100,$D49,$E$6:$E$100))</f>
        <v>0</v>
      </c>
    </row>
    <row r="50" spans="1:6" x14ac:dyDescent="0.25">
      <c r="A50" t="s">
        <v>45</v>
      </c>
      <c r="B50">
        <v>1</v>
      </c>
      <c r="D50" t="str">
        <f t="shared" si="0"/>
        <v>Углеводородное сырье</v>
      </c>
      <c r="E50" s="2">
        <f t="shared" si="1"/>
        <v>1</v>
      </c>
      <c r="F50" s="2">
        <f>IF(COUNTIF($D$6:$D50,$D50)&gt;1,0,SUMIF($D$6:$D$100,$D50,$E$6:$E$100))</f>
        <v>9</v>
      </c>
    </row>
    <row r="51" spans="1:6" x14ac:dyDescent="0.25">
      <c r="A51" t="s">
        <v>46</v>
      </c>
      <c r="B51">
        <v>1</v>
      </c>
      <c r="D51" t="str">
        <f t="shared" si="0"/>
        <v>руды и концентраты драгоценных (благородных) металлов</v>
      </c>
      <c r="E51" s="2">
        <f t="shared" si="1"/>
        <v>1</v>
      </c>
      <c r="F51" s="2">
        <f>IF(COUNTIF($D$6:$D51,$D51)&gt;1,0,SUMIF($D$6:$D$100,$D51,$E$6:$E$100))</f>
        <v>0</v>
      </c>
    </row>
    <row r="52" spans="1:6" x14ac:dyDescent="0.25">
      <c r="A52" t="s">
        <v>47</v>
      </c>
      <c r="B52">
        <v>1</v>
      </c>
      <c r="D52" t="str">
        <f t="shared" si="0"/>
        <v>Углеводородное сырье</v>
      </c>
      <c r="E52" s="2">
        <f t="shared" si="1"/>
        <v>1</v>
      </c>
      <c r="F52" s="2">
        <f>IF(COUNTIF($D$6:$D52,$D52)&gt;1,0,SUMIF($D$6:$D$100,$D52,$E$6:$E$100))</f>
        <v>0</v>
      </c>
    </row>
    <row r="53" spans="1:6" x14ac:dyDescent="0.25">
      <c r="A53" t="s">
        <v>48</v>
      </c>
      <c r="B53">
        <v>1</v>
      </c>
      <c r="D53" t="str">
        <f t="shared" si="0"/>
        <v>Полезные ископаемые</v>
      </c>
      <c r="E53" s="2">
        <f t="shared" si="1"/>
        <v>1</v>
      </c>
      <c r="F53" s="2">
        <f>IF(COUNTIF($D$6:$D53,$D53)&gt;1,0,SUMIF($D$6:$D$100,$D53,$E$6:$E$100))</f>
        <v>35</v>
      </c>
    </row>
    <row r="54" spans="1:6" x14ac:dyDescent="0.25">
      <c r="A54" t="s">
        <v>49</v>
      </c>
      <c r="B54">
        <v>1</v>
      </c>
      <c r="D54" t="str">
        <f t="shared" si="0"/>
        <v>уголь каменный и уголь бурый (лигнит)</v>
      </c>
      <c r="E54" s="2">
        <f t="shared" si="1"/>
        <v>1</v>
      </c>
      <c r="F54" s="2">
        <f>IF(COUNTIF($D$6:$D54,$D54)&gt;1,0,SUMIF($D$6:$D$100,$D54,$E$6:$E$100))</f>
        <v>0</v>
      </c>
    </row>
    <row r="55" spans="1:6" x14ac:dyDescent="0.25">
      <c r="A55" t="s">
        <v>50</v>
      </c>
      <c r="B55">
        <v>2</v>
      </c>
      <c r="D55" t="str">
        <f t="shared" si="0"/>
        <v>руды и концентраты драгоценных (благородных) металлов</v>
      </c>
      <c r="E55" s="2">
        <f t="shared" si="1"/>
        <v>2</v>
      </c>
      <c r="F55" s="2">
        <f>IF(COUNTIF($D$6:$D55,$D55)&gt;1,0,SUMIF($D$6:$D$100,$D55,$E$6:$E$100))</f>
        <v>0</v>
      </c>
    </row>
    <row r="56" spans="1:6" x14ac:dyDescent="0.25">
      <c r="A56" t="s">
        <v>51</v>
      </c>
      <c r="B56">
        <v>2</v>
      </c>
      <c r="D56" t="str">
        <f t="shared" si="0"/>
        <v>руды и концентраты редких и редкоземельных металлов</v>
      </c>
      <c r="E56" s="2">
        <f t="shared" si="1"/>
        <v>2</v>
      </c>
      <c r="F56" s="2">
        <f>IF(COUNTIF($D$6:$D56,$D56)&gt;1,0,SUMIF($D$6:$D$100,$D56,$E$6:$E$100))</f>
        <v>0</v>
      </c>
    </row>
    <row r="57" spans="1:6" x14ac:dyDescent="0.25">
      <c r="A57" t="s">
        <v>52</v>
      </c>
      <c r="B57">
        <v>2</v>
      </c>
      <c r="D57" t="str">
        <f t="shared" si="0"/>
        <v>многокомпонентные комплексные руды</v>
      </c>
      <c r="E57" s="2">
        <f t="shared" si="1"/>
        <v>2</v>
      </c>
      <c r="F57" s="2">
        <f>IF(COUNTIF($D$6:$D57,$D57)&gt;1,0,SUMIF($D$6:$D$100,$D57,$E$6:$E$100))</f>
        <v>23</v>
      </c>
    </row>
    <row r="58" spans="1:6" x14ac:dyDescent="0.25">
      <c r="A58" t="s">
        <v>53</v>
      </c>
      <c r="B58">
        <v>2</v>
      </c>
      <c r="D58" t="str">
        <f t="shared" si="0"/>
        <v>руды и концентраты драгоценных (благородных) металлов</v>
      </c>
      <c r="E58" s="2">
        <f t="shared" si="1"/>
        <v>2</v>
      </c>
      <c r="F58" s="2">
        <f>IF(COUNTIF($D$6:$D58,$D58)&gt;1,0,SUMIF($D$6:$D$100,$D58,$E$6:$E$100))</f>
        <v>0</v>
      </c>
    </row>
    <row r="59" spans="1:6" x14ac:dyDescent="0.25">
      <c r="A59" t="s">
        <v>54</v>
      </c>
      <c r="B59">
        <v>2</v>
      </c>
      <c r="D59" t="str">
        <f t="shared" si="0"/>
        <v>руды и концентраты урановые и ториевые</v>
      </c>
      <c r="E59" s="2">
        <f t="shared" si="1"/>
        <v>2</v>
      </c>
      <c r="F59" s="2">
        <f>IF(COUNTIF($D$6:$D59,$D59)&gt;1,0,SUMIF($D$6:$D$100,$D59,$E$6:$E$100))</f>
        <v>0</v>
      </c>
    </row>
    <row r="60" spans="1:6" x14ac:dyDescent="0.25">
      <c r="A60" t="s">
        <v>55</v>
      </c>
      <c r="B60">
        <v>2</v>
      </c>
      <c r="D60" t="str">
        <f t="shared" si="0"/>
        <v>неметаллическое сырье</v>
      </c>
      <c r="E60" s="2">
        <f t="shared" si="1"/>
        <v>2</v>
      </c>
      <c r="F60" s="2">
        <f>IF(COUNTIF($D$6:$D60,$D60)&gt;1,0,SUMIF($D$6:$D$100,$D60,$E$6:$E$100))</f>
        <v>0</v>
      </c>
    </row>
    <row r="61" spans="1:6" x14ac:dyDescent="0.25">
      <c r="A61" t="s">
        <v>56</v>
      </c>
      <c r="B61">
        <v>2</v>
      </c>
      <c r="D61" t="str">
        <f t="shared" si="0"/>
        <v>руды и концентраты цветных металлов</v>
      </c>
      <c r="E61" s="2">
        <f t="shared" si="1"/>
        <v>2</v>
      </c>
      <c r="F61" s="2">
        <f>IF(COUNTIF($D$6:$D61,$D61)&gt;1,0,SUMIF($D$6:$D$100,$D61,$E$6:$E$100))</f>
        <v>0</v>
      </c>
    </row>
    <row r="62" spans="1:6" x14ac:dyDescent="0.25">
      <c r="A62" t="s">
        <v>57</v>
      </c>
      <c r="B62">
        <v>2</v>
      </c>
      <c r="D62" t="str">
        <f t="shared" si="0"/>
        <v>пьезооптическое и камнесамоцветное сырье</v>
      </c>
      <c r="E62" s="2">
        <f t="shared" si="1"/>
        <v>2</v>
      </c>
      <c r="F62" s="2">
        <f>IF(COUNTIF($D$6:$D62,$D62)&gt;1,0,SUMIF($D$6:$D$100,$D62,$E$6:$E$100))</f>
        <v>69</v>
      </c>
    </row>
    <row r="63" spans="1:6" x14ac:dyDescent="0.25">
      <c r="A63" t="s">
        <v>58</v>
      </c>
      <c r="B63">
        <v>2</v>
      </c>
      <c r="D63" t="str">
        <f t="shared" si="0"/>
        <v>руды и концентраты цветных металлов</v>
      </c>
      <c r="E63" s="2">
        <f t="shared" si="1"/>
        <v>2</v>
      </c>
      <c r="F63" s="2">
        <f>IF(COUNTIF($D$6:$D63,$D63)&gt;1,0,SUMIF($D$6:$D$100,$D63,$E$6:$E$100))</f>
        <v>0</v>
      </c>
    </row>
    <row r="64" spans="1:6" x14ac:dyDescent="0.25">
      <c r="A64" t="s">
        <v>59</v>
      </c>
      <c r="B64">
        <v>2</v>
      </c>
      <c r="D64" t="str">
        <f t="shared" si="0"/>
        <v>Полезные ископаемые</v>
      </c>
      <c r="E64" s="2">
        <f t="shared" si="1"/>
        <v>2</v>
      </c>
      <c r="F64" s="2">
        <f>IF(COUNTIF($D$6:$D64,$D64)&gt;1,0,SUMIF($D$6:$D$100,$D64,$E$6:$E$100))</f>
        <v>0</v>
      </c>
    </row>
    <row r="65" spans="1:6" x14ac:dyDescent="0.25">
      <c r="A65" t="s">
        <v>60</v>
      </c>
      <c r="B65">
        <v>2</v>
      </c>
      <c r="D65" t="str">
        <f t="shared" si="0"/>
        <v>неметаллическое сырье</v>
      </c>
      <c r="E65" s="2">
        <f t="shared" si="1"/>
        <v>2</v>
      </c>
      <c r="F65" s="2">
        <f>IF(COUNTIF($D$6:$D65,$D65)&gt;1,0,SUMIF($D$6:$D$100,$D65,$E$6:$E$100))</f>
        <v>0</v>
      </c>
    </row>
    <row r="66" spans="1:6" x14ac:dyDescent="0.25">
      <c r="A66" t="s">
        <v>61</v>
      </c>
      <c r="B66">
        <v>2</v>
      </c>
      <c r="D66" t="str">
        <f t="shared" si="0"/>
        <v>пьезооптическое и камнесамоцветное сырье</v>
      </c>
      <c r="E66" s="2">
        <f t="shared" si="1"/>
        <v>2</v>
      </c>
      <c r="F66" s="2">
        <f>IF(COUNTIF($D$6:$D66,$D66)&gt;1,0,SUMIF($D$6:$D$100,$D66,$E$6:$E$100))</f>
        <v>0</v>
      </c>
    </row>
    <row r="67" spans="1:6" x14ac:dyDescent="0.25">
      <c r="A67" t="s">
        <v>62</v>
      </c>
      <c r="B67">
        <v>2</v>
      </c>
      <c r="D67" t="str">
        <f t="shared" si="0"/>
        <v>руды и концентраты черных металлов</v>
      </c>
      <c r="E67" s="2">
        <f t="shared" si="1"/>
        <v>2</v>
      </c>
      <c r="F67" s="2">
        <f>IF(COUNTIF($D$6:$D67,$D67)&gt;1,0,SUMIF($D$6:$D$100,$D67,$E$6:$E$100))</f>
        <v>0</v>
      </c>
    </row>
    <row r="68" spans="1:6" x14ac:dyDescent="0.25">
      <c r="A68" t="s">
        <v>63</v>
      </c>
      <c r="B68">
        <v>2</v>
      </c>
      <c r="D68" t="str">
        <f t="shared" si="0"/>
        <v>Полезные ископаемые</v>
      </c>
      <c r="E68" s="2">
        <f t="shared" si="1"/>
        <v>2</v>
      </c>
      <c r="F68" s="2">
        <f>IF(COUNTIF($D$6:$D68,$D68)&gt;1,0,SUMIF($D$6:$D$100,$D68,$E$6:$E$100))</f>
        <v>0</v>
      </c>
    </row>
    <row r="69" spans="1:6" x14ac:dyDescent="0.25">
      <c r="A69" t="s">
        <v>64</v>
      </c>
      <c r="B69">
        <v>2</v>
      </c>
      <c r="D69" t="str">
        <f t="shared" si="0"/>
        <v>руды и концентраты черных металлов</v>
      </c>
      <c r="E69" s="2">
        <f t="shared" si="1"/>
        <v>2</v>
      </c>
      <c r="F69" s="2">
        <f>IF(COUNTIF($D$6:$D69,$D69)&gt;1,0,SUMIF($D$6:$D$100,$D69,$E$6:$E$100))</f>
        <v>0</v>
      </c>
    </row>
    <row r="70" spans="1:6" x14ac:dyDescent="0.25">
      <c r="A70" t="s">
        <v>65</v>
      </c>
      <c r="B70">
        <v>3</v>
      </c>
      <c r="D70" t="str">
        <f t="shared" si="0"/>
        <v>руды и концентраты драгоценных (благородных) металлов</v>
      </c>
      <c r="E70" s="2">
        <f t="shared" si="1"/>
        <v>3</v>
      </c>
      <c r="F70" s="2">
        <f>IF(COUNTIF($D$6:$D70,$D70)&gt;1,0,SUMIF($D$6:$D$100,$D70,$E$6:$E$100))</f>
        <v>0</v>
      </c>
    </row>
    <row r="71" spans="1:6" x14ac:dyDescent="0.25">
      <c r="A71" t="s">
        <v>66</v>
      </c>
      <c r="B71">
        <v>3</v>
      </c>
      <c r="D71" t="str">
        <f t="shared" ref="D71:D100" si="2">IF(ISERROR(LEFT(A71,FIND(",",A71)-1)),$A71,LEFT(A71,FIND(",",A71)-1))</f>
        <v>Полезные ископаемые</v>
      </c>
      <c r="E71" s="2">
        <f t="shared" ref="E71:E100" si="3">B71</f>
        <v>3</v>
      </c>
      <c r="F71" s="2">
        <f>IF(COUNTIF($D$6:$D71,$D71)&gt;1,0,SUMIF($D$6:$D$100,$D71,$E$6:$E$100))</f>
        <v>0</v>
      </c>
    </row>
    <row r="72" spans="1:6" x14ac:dyDescent="0.25">
      <c r="A72" t="s">
        <v>67</v>
      </c>
      <c r="B72">
        <v>3</v>
      </c>
      <c r="D72" t="str">
        <f t="shared" si="2"/>
        <v>неметаллическое сырье</v>
      </c>
      <c r="E72" s="2">
        <f t="shared" si="3"/>
        <v>3</v>
      </c>
      <c r="F72" s="2">
        <f>IF(COUNTIF($D$6:$D72,$D72)&gt;1,0,SUMIF($D$6:$D$100,$D72,$E$6:$E$100))</f>
        <v>0</v>
      </c>
    </row>
    <row r="73" spans="1:6" x14ac:dyDescent="0.25">
      <c r="A73" t="s">
        <v>68</v>
      </c>
      <c r="B73">
        <v>3</v>
      </c>
      <c r="D73" t="str">
        <f t="shared" si="2"/>
        <v>руды и концентраты драгоценных (благородных) металлов</v>
      </c>
      <c r="E73" s="2">
        <f t="shared" si="3"/>
        <v>3</v>
      </c>
      <c r="F73" s="2">
        <f>IF(COUNTIF($D$6:$D73,$D73)&gt;1,0,SUMIF($D$6:$D$100,$D73,$E$6:$E$100))</f>
        <v>0</v>
      </c>
    </row>
    <row r="74" spans="1:6" x14ac:dyDescent="0.25">
      <c r="A74" t="s">
        <v>69</v>
      </c>
      <c r="B74">
        <v>3</v>
      </c>
      <c r="D74" t="str">
        <f t="shared" si="2"/>
        <v>руды и концентраты черных металлов</v>
      </c>
      <c r="E74" s="2">
        <f t="shared" si="3"/>
        <v>3</v>
      </c>
      <c r="F74" s="2">
        <f>IF(COUNTIF($D$6:$D74,$D74)&gt;1,0,SUMIF($D$6:$D$100,$D74,$E$6:$E$100))</f>
        <v>0</v>
      </c>
    </row>
    <row r="75" spans="1:6" x14ac:dyDescent="0.25">
      <c r="A75" t="s">
        <v>70</v>
      </c>
      <c r="B75">
        <v>3</v>
      </c>
      <c r="D75" t="str">
        <f t="shared" si="2"/>
        <v>руды и концентраты цветных металлов</v>
      </c>
      <c r="E75" s="2">
        <f t="shared" si="3"/>
        <v>3</v>
      </c>
      <c r="F75" s="2">
        <f>IF(COUNTIF($D$6:$D75,$D75)&gt;1,0,SUMIF($D$6:$D$100,$D75,$E$6:$E$100))</f>
        <v>0</v>
      </c>
    </row>
    <row r="76" spans="1:6" x14ac:dyDescent="0.25">
      <c r="A76" t="s">
        <v>71</v>
      </c>
      <c r="B76">
        <v>4</v>
      </c>
      <c r="D76" t="str">
        <f t="shared" si="2"/>
        <v>руды и концентраты драгоценных (благородных) металлов</v>
      </c>
      <c r="E76" s="2">
        <f t="shared" si="3"/>
        <v>4</v>
      </c>
      <c r="F76" s="2">
        <f>IF(COUNTIF($D$6:$D76,$D76)&gt;1,0,SUMIF($D$6:$D$100,$D76,$E$6:$E$100))</f>
        <v>0</v>
      </c>
    </row>
    <row r="77" spans="1:6" x14ac:dyDescent="0.25">
      <c r="A77" t="s">
        <v>72</v>
      </c>
      <c r="B77">
        <v>4</v>
      </c>
      <c r="D77" t="str">
        <f t="shared" si="2"/>
        <v>Полезные ископаемые</v>
      </c>
      <c r="E77" s="2">
        <f t="shared" si="3"/>
        <v>4</v>
      </c>
      <c r="F77" s="2">
        <f>IF(COUNTIF($D$6:$D77,$D77)&gt;1,0,SUMIF($D$6:$D$100,$D77,$E$6:$E$100))</f>
        <v>0</v>
      </c>
    </row>
    <row r="78" spans="1:6" x14ac:dyDescent="0.25">
      <c r="A78" t="s">
        <v>73</v>
      </c>
      <c r="B78">
        <v>4</v>
      </c>
      <c r="D78" t="str">
        <f t="shared" si="2"/>
        <v>руды и концентраты цветных металлов</v>
      </c>
      <c r="E78" s="2">
        <f t="shared" si="3"/>
        <v>4</v>
      </c>
      <c r="F78" s="2">
        <f>IF(COUNTIF($D$6:$D78,$D78)&gt;1,0,SUMIF($D$6:$D$100,$D78,$E$6:$E$100))</f>
        <v>0</v>
      </c>
    </row>
    <row r="79" spans="1:6" x14ac:dyDescent="0.25">
      <c r="A79" t="s">
        <v>74</v>
      </c>
      <c r="B79">
        <v>4</v>
      </c>
      <c r="D79" t="str">
        <f t="shared" si="2"/>
        <v>руды и концентраты драгоценных (благородных) металлов</v>
      </c>
      <c r="E79" s="2">
        <f t="shared" si="3"/>
        <v>4</v>
      </c>
      <c r="F79" s="2">
        <f>IF(COUNTIF($D$6:$D79,$D79)&gt;1,0,SUMIF($D$6:$D$100,$D79,$E$6:$E$100))</f>
        <v>0</v>
      </c>
    </row>
    <row r="80" spans="1:6" x14ac:dyDescent="0.25">
      <c r="A80" t="s">
        <v>75</v>
      </c>
      <c r="B80">
        <v>5</v>
      </c>
      <c r="D80" t="str">
        <f t="shared" si="2"/>
        <v>руды и концентраты драгоценных (благородных) металлов</v>
      </c>
      <c r="E80" s="2">
        <f t="shared" si="3"/>
        <v>5</v>
      </c>
      <c r="F80" s="2">
        <f>IF(COUNTIF($D$6:$D80,$D80)&gt;1,0,SUMIF($D$6:$D$100,$D80,$E$6:$E$100))</f>
        <v>0</v>
      </c>
    </row>
    <row r="81" spans="1:6" x14ac:dyDescent="0.25">
      <c r="A81" t="s">
        <v>76</v>
      </c>
      <c r="B81">
        <v>6</v>
      </c>
      <c r="D81" t="str">
        <f t="shared" si="2"/>
        <v>руды и концентраты урановые и ториевые</v>
      </c>
      <c r="E81" s="2">
        <f t="shared" si="3"/>
        <v>6</v>
      </c>
      <c r="F81" s="2">
        <f>IF(COUNTIF($D$6:$D81,$D81)&gt;1,0,SUMIF($D$6:$D$100,$D81,$E$6:$E$100))</f>
        <v>0</v>
      </c>
    </row>
    <row r="82" spans="1:6" x14ac:dyDescent="0.25">
      <c r="A82" t="s">
        <v>77</v>
      </c>
      <c r="B82">
        <v>7</v>
      </c>
      <c r="D82" t="str">
        <f t="shared" si="2"/>
        <v>многокомпонентные комплексные руды</v>
      </c>
      <c r="E82" s="2">
        <f t="shared" si="3"/>
        <v>7</v>
      </c>
      <c r="F82" s="2">
        <f>IF(COUNTIF($D$6:$D82,$D82)&gt;1,0,SUMIF($D$6:$D$100,$D82,$E$6:$E$100))</f>
        <v>0</v>
      </c>
    </row>
    <row r="83" spans="1:6" x14ac:dyDescent="0.25">
      <c r="A83" t="s">
        <v>78</v>
      </c>
      <c r="B83">
        <v>7</v>
      </c>
      <c r="D83" t="str">
        <f t="shared" si="2"/>
        <v>Углеводородное сырье</v>
      </c>
      <c r="E83" s="2">
        <f t="shared" si="3"/>
        <v>7</v>
      </c>
      <c r="F83" s="2">
        <f>IF(COUNTIF($D$6:$D83,$D83)&gt;1,0,SUMIF($D$6:$D$100,$D83,$E$6:$E$100))</f>
        <v>0</v>
      </c>
    </row>
    <row r="84" spans="1:6" x14ac:dyDescent="0.25">
      <c r="A84" t="s">
        <v>79</v>
      </c>
      <c r="B84">
        <v>8</v>
      </c>
      <c r="D84" t="str">
        <f t="shared" si="2"/>
        <v>алмазы и драгоценные камни</v>
      </c>
      <c r="E84" s="2">
        <f t="shared" si="3"/>
        <v>8</v>
      </c>
      <c r="F84" s="2">
        <f>IF(COUNTIF($D$6:$D84,$D84)&gt;1,0,SUMIF($D$6:$D$100,$D84,$E$6:$E$100))</f>
        <v>0</v>
      </c>
    </row>
    <row r="85" spans="1:6" x14ac:dyDescent="0.25">
      <c r="A85" t="s">
        <v>80</v>
      </c>
      <c r="B85">
        <v>12</v>
      </c>
      <c r="D85" t="str">
        <f t="shared" si="2"/>
        <v>руды и концентраты редких и редкоземельных металлов</v>
      </c>
      <c r="E85" s="2">
        <f t="shared" si="3"/>
        <v>12</v>
      </c>
      <c r="F85" s="2">
        <f>IF(COUNTIF($D$6:$D85,$D85)&gt;1,0,SUMIF($D$6:$D$100,$D85,$E$6:$E$100))</f>
        <v>0</v>
      </c>
    </row>
    <row r="86" spans="1:6" x14ac:dyDescent="0.25">
      <c r="A86" t="s">
        <v>81</v>
      </c>
      <c r="B86">
        <v>12</v>
      </c>
      <c r="D86" t="str">
        <f t="shared" si="2"/>
        <v>Питьевые и технические ПВ</v>
      </c>
      <c r="E86" s="2">
        <f t="shared" si="3"/>
        <v>12</v>
      </c>
      <c r="F86" s="2">
        <f>IF(COUNTIF($D$6:$D86,$D86)&gt;1,0,SUMIF($D$6:$D$100,$D86,$E$6:$E$100))</f>
        <v>0</v>
      </c>
    </row>
    <row r="87" spans="1:6" x14ac:dyDescent="0.25">
      <c r="A87" t="s">
        <v>82</v>
      </c>
      <c r="B87">
        <v>14</v>
      </c>
      <c r="D87" t="str">
        <f t="shared" si="2"/>
        <v>многокомпонентные комплексные руды</v>
      </c>
      <c r="E87" s="2">
        <f t="shared" si="3"/>
        <v>14</v>
      </c>
      <c r="F87" s="2">
        <f>IF(COUNTIF($D$6:$D87,$D87)&gt;1,0,SUMIF($D$6:$D$100,$D87,$E$6:$E$100))</f>
        <v>0</v>
      </c>
    </row>
    <row r="88" spans="1:6" x14ac:dyDescent="0.25">
      <c r="A88" t="s">
        <v>83</v>
      </c>
      <c r="B88">
        <v>17</v>
      </c>
      <c r="D88" t="str">
        <f t="shared" si="2"/>
        <v>уголь каменный и уголь бурый (лигнит)</v>
      </c>
      <c r="E88" s="2">
        <f t="shared" si="3"/>
        <v>17</v>
      </c>
      <c r="F88" s="2">
        <f>IF(COUNTIF($D$6:$D88,$D88)&gt;1,0,SUMIF($D$6:$D$100,$D88,$E$6:$E$100))</f>
        <v>0</v>
      </c>
    </row>
    <row r="89" spans="1:6" x14ac:dyDescent="0.25">
      <c r="A89" t="s">
        <v>84</v>
      </c>
      <c r="B89">
        <v>20</v>
      </c>
      <c r="D89" t="str">
        <f t="shared" si="2"/>
        <v>руды и концентраты драгоценных (благородных) металлов</v>
      </c>
      <c r="E89" s="2">
        <f t="shared" si="3"/>
        <v>20</v>
      </c>
      <c r="F89" s="2">
        <f>IF(COUNTIF($D$6:$D89,$D89)&gt;1,0,SUMIF($D$6:$D$100,$D89,$E$6:$E$100))</f>
        <v>0</v>
      </c>
    </row>
    <row r="90" spans="1:6" x14ac:dyDescent="0.25">
      <c r="A90" t="s">
        <v>85</v>
      </c>
      <c r="B90">
        <v>23</v>
      </c>
      <c r="D90" t="str">
        <f t="shared" si="2"/>
        <v>Полезные ископаемые</v>
      </c>
      <c r="E90" s="2">
        <f t="shared" si="3"/>
        <v>23</v>
      </c>
      <c r="F90" s="2">
        <f>IF(COUNTIF($D$6:$D90,$D90)&gt;1,0,SUMIF($D$6:$D$100,$D90,$E$6:$E$100))</f>
        <v>0</v>
      </c>
    </row>
    <row r="91" spans="1:6" x14ac:dyDescent="0.25">
      <c r="A91" t="s">
        <v>86</v>
      </c>
      <c r="B91">
        <v>27</v>
      </c>
      <c r="D91" t="str">
        <f t="shared" si="2"/>
        <v>руды и концентраты черных металлов</v>
      </c>
      <c r="E91" s="2">
        <f t="shared" si="3"/>
        <v>27</v>
      </c>
      <c r="F91" s="2">
        <f>IF(COUNTIF($D$6:$D91,$D91)&gt;1,0,SUMIF($D$6:$D$100,$D91,$E$6:$E$100))</f>
        <v>0</v>
      </c>
    </row>
    <row r="92" spans="1:6" x14ac:dyDescent="0.25">
      <c r="A92" t="s">
        <v>87</v>
      </c>
      <c r="B92">
        <v>34</v>
      </c>
      <c r="D92" t="str">
        <f t="shared" si="2"/>
        <v>горно-химическое неметаллическое сырье</v>
      </c>
      <c r="E92" s="2">
        <f t="shared" si="3"/>
        <v>34</v>
      </c>
      <c r="F92" s="2">
        <f>IF(COUNTIF($D$6:$D92,$D92)&gt;1,0,SUMIF($D$6:$D$100,$D92,$E$6:$E$100))</f>
        <v>0</v>
      </c>
    </row>
    <row r="93" spans="1:6" x14ac:dyDescent="0.25">
      <c r="A93" t="s">
        <v>88</v>
      </c>
      <c r="B93">
        <v>55</v>
      </c>
      <c r="D93" t="str">
        <f t="shared" si="2"/>
        <v>руды и концентраты драгоценных (благородных) металлов</v>
      </c>
      <c r="E93" s="2">
        <f t="shared" si="3"/>
        <v>55</v>
      </c>
      <c r="F93" s="2">
        <f>IF(COUNTIF($D$6:$D93,$D93)&gt;1,0,SUMIF($D$6:$D$100,$D93,$E$6:$E$100))</f>
        <v>0</v>
      </c>
    </row>
    <row r="94" spans="1:6" x14ac:dyDescent="0.25">
      <c r="A94" t="s">
        <v>89</v>
      </c>
      <c r="B94">
        <v>56</v>
      </c>
      <c r="D94" t="str">
        <f t="shared" si="2"/>
        <v>руды и концентраты цветных металлов</v>
      </c>
      <c r="E94" s="2">
        <f t="shared" si="3"/>
        <v>56</v>
      </c>
      <c r="F94" s="2">
        <f>IF(COUNTIF($D$6:$D94,$D94)&gt;1,0,SUMIF($D$6:$D$100,$D94,$E$6:$E$100))</f>
        <v>0</v>
      </c>
    </row>
    <row r="95" spans="1:6" x14ac:dyDescent="0.25">
      <c r="A95" t="s">
        <v>90</v>
      </c>
      <c r="B95">
        <v>65</v>
      </c>
      <c r="D95" t="str">
        <f t="shared" si="2"/>
        <v>пьезооптическое и камнесамоцветное сырье</v>
      </c>
      <c r="E95" s="2">
        <f t="shared" si="3"/>
        <v>65</v>
      </c>
      <c r="F95" s="2">
        <f>IF(COUNTIF($D$6:$D95,$D95)&gt;1,0,SUMIF($D$6:$D$100,$D95,$E$6:$E$100))</f>
        <v>0</v>
      </c>
    </row>
    <row r="96" spans="1:6" x14ac:dyDescent="0.25">
      <c r="A96" t="s">
        <v>91</v>
      </c>
      <c r="B96">
        <v>88</v>
      </c>
      <c r="D96" t="str">
        <f t="shared" si="2"/>
        <v>алмазы и драгоценные камни</v>
      </c>
      <c r="E96" s="2">
        <f t="shared" si="3"/>
        <v>88</v>
      </c>
      <c r="F96" s="2">
        <f>IF(COUNTIF($D$6:$D96,$D96)&gt;1,0,SUMIF($D$6:$D$100,$D96,$E$6:$E$100))</f>
        <v>0</v>
      </c>
    </row>
    <row r="97" spans="1:6" x14ac:dyDescent="0.25">
      <c r="A97" t="s">
        <v>92</v>
      </c>
      <c r="B97">
        <v>117</v>
      </c>
      <c r="D97" t="str">
        <f t="shared" si="2"/>
        <v>руды и концентраты цветных металлов</v>
      </c>
      <c r="E97" s="2">
        <f t="shared" si="3"/>
        <v>117</v>
      </c>
      <c r="F97" s="2">
        <f>IF(COUNTIF($D$6:$D97,$D97)&gt;1,0,SUMIF($D$6:$D$100,$D97,$E$6:$E$100))</f>
        <v>0</v>
      </c>
    </row>
    <row r="98" spans="1:6" x14ac:dyDescent="0.25">
      <c r="A98" t="s">
        <v>93</v>
      </c>
      <c r="B98">
        <v>156</v>
      </c>
      <c r="D98" t="str">
        <f t="shared" si="2"/>
        <v>неметаллическое сырье</v>
      </c>
      <c r="E98" s="2">
        <f t="shared" si="3"/>
        <v>156</v>
      </c>
      <c r="F98" s="2">
        <f>IF(COUNTIF($D$6:$D98,$D98)&gt;1,0,SUMIF($D$6:$D$100,$D98,$E$6:$E$100))</f>
        <v>0</v>
      </c>
    </row>
    <row r="99" spans="1:6" x14ac:dyDescent="0.25">
      <c r="A99" t="s">
        <v>94</v>
      </c>
      <c r="B99">
        <v>560</v>
      </c>
      <c r="D99" t="str">
        <f t="shared" si="2"/>
        <v>уголь каменный и уголь бурый (лигнит)</v>
      </c>
      <c r="E99" s="2">
        <f t="shared" si="3"/>
        <v>560</v>
      </c>
      <c r="F99" s="2">
        <f>IF(COUNTIF($D$6:$D99,$D99)&gt;1,0,SUMIF($D$6:$D$100,$D99,$E$6:$E$100))</f>
        <v>0</v>
      </c>
    </row>
    <row r="100" spans="1:6" x14ac:dyDescent="0.25">
      <c r="A100" t="s">
        <v>95</v>
      </c>
      <c r="B100">
        <v>7327</v>
      </c>
      <c r="D100" t="str">
        <f t="shared" si="2"/>
        <v>руды и концентраты драгоценных (благородных) металлов</v>
      </c>
      <c r="E100" s="2">
        <f t="shared" si="3"/>
        <v>7327</v>
      </c>
      <c r="F100" s="2">
        <f>IF(COUNTIF($D$6:$D100,$D100)&gt;1,0,SUMIF($D$6:$D$100,$D100,$E$6:$E$100))</f>
        <v>0</v>
      </c>
    </row>
    <row r="101" spans="1:6" x14ac:dyDescent="0.25">
      <c r="A101" t="s">
        <v>96</v>
      </c>
      <c r="B101">
        <v>8729</v>
      </c>
    </row>
  </sheetData>
  <autoFilter ref="D6:F100" xr:uid="{8D966F0B-6CF5-4497-BD9F-CD7F8BA19972}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6 9 1 7 b 1 4 - 8 4 1 8 - 4 2 8 5 - 9 9 8 2 - d 1 c d 8 2 e c 7 6 3 8 "   x m l n s = " h t t p : / / s c h e m a s . m i c r o s o f t . c o m / D a t a M a s h u p " > A A A A A N s E A A B Q S w M E F A A C A A g A h X F 1 V m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X F 1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V x d V Z t 4 p 8 / 0 g E A A B I E A A A T A B w A R m 9 y b X V s Y X M v U 2 V j d G l v b j E u b S C i G A A o o B Q A A A A A A A A A A A A A A A A A A A A A A A A A A A C l U t 1 K 4 0 A U v i / 0 H Y b x J o U Q 6 L J 4 I 9 5 s t 4 i w L K w t e F F 6 k d Y j h k 4 y Z T I R S y n 4 A / V C 0 V s R h F V f o L p b 7 L p r + w p n 3 m j P N E p U V i t r I J l k 5 j v f z 8 m J o a k D G b F K u h Y X 8 r l 8 L t 7 w F a w x v M A B X u F v H J k + D o p s k Q n Q + R y j C 0 / M j t n F s d n H O x z h L Z 2 V t 5 o g v F K i F E R 6 V a p W Q 8 q W U + j W v v o h L P J n Z L z e q 5 V k p A l b d 1 P O O Y 4 n e I N / c E i c 9 r 4 z B / i L k c w I J 5 w U q n 5 D g F d V f h S v S x W W p E j C q N p p Q + w 8 9 + N 2 u x z P S P E G r + l J e + a Y W Y j Z x j H e c p d p q m M a t n T P Z Y Q 9 p W 3 r b R + H U 6 Z r H D N C L U d 6 / q N n N X q 9 Q u b z + 5 T 5 J 7 m 0 N b v m k K X y 9 H l F B H 2 G E 6 o n r S c w u 5 q j L E m l L Q K d p n B e D + + y G W m m V B p U y l m l W J 8 6 Z b + 5 8 R l E E A Z 0 4 H S 5 y y n q t 0 R q q O g O y Z f i T Z e t + y K G w r Q F L w t 4 x R k O v A / 8 c X s u K f O A M j / k G D 5 q j + m b g 6 w F K x D K T U h 7 E D v v 7 a z 7 e o q n J s / x h 9 k 2 e 8 Q 3 I a B F p E W Z 4 b Q M R 5 n d J S W T t v O W h L M 7 a u f u 3 4 N H x U D / j n 0 J Y u 1 V k t C p z b 0 w o P X C / S B H i R D W I b 2 E D V A 0 r P l c E P 1 P 1 o W / U E s B A i 0 A F A A C A A g A h X F 1 V m 4 g u q m n A A A A + Q A A A B I A A A A A A A A A A A A A A A A A A A A A A E N v b m Z p Z y 9 Q Y W N r Y W d l L n h t b F B L A Q I t A B Q A A g A I A I V x d V Y P y u m r p A A A A O k A A A A T A A A A A A A A A A A A A A A A A P M A A A B b Q 2 9 u d G V u d F 9 U e X B l c 1 0 u e G 1 s U E s B A i 0 A F A A C A A g A h X F 1 V m 3 i n z / S A Q A A E g Q A A B M A A A A A A A A A A A A A A A A A 5 A E A A E Z v c m 1 1 b G F z L 1 N l Y 3 R p b 2 4 x L m 1 Q S w U G A A A A A A M A A w D C A A A A A w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Z A 4 A A A A A A A B C D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V y c m 9 y Q 2 9 1 b n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x h c 3 R V c G R h d G V k I i B W Y W x 1 Z T 0 i Z D I w M j M t M D M t M j F U M T E 6 M T I 6 M T A u N z k 1 O T E 0 N F o i I C 8 + P E V u d H J 5 I F R 5 c G U 9 I k Z p b G x U Y X J n Z X Q i I F Z h b H V l P S J z 0 K L Q s N C x 0 L v Q u N G G 0 L A x X z I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v Q n d C w 0 L f Q s t C w 0 L 3 Q u N G P I N G B 0 Y L R g N C + 0 L o u M S Z x d W 9 0 O y w m c X V v d D v Q m t C + 0 L v Q u N G H 0 L X R g d G C 0 L L Q v i Z x d W 9 0 O 1 0 i I C 8 + P E V u d H J 5 I F R 5 c G U 9 I k Z p b G x D b 2 x 1 b W 5 U e X B l c y I g V m F s d W U 9 I n N C Z 1 U 9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s m c X V v d D v Q n d C w 0 L f Q s t C w 0 L 3 Q u N G P I N G B 0 Y L R g N C + 0 L o u M S Z x d W 9 0 O 1 0 s J n F 1 b 3 Q 7 c X V l c n l S Z W x h d G l v b n N o a X B z J n F 1 b 3 Q 7 O l t d L C Z x d W 9 0 O 2 N v b H V t b k l k Z W 5 0 a X R p Z X M m c X V v d D s 6 W y Z x d W 9 0 O 1 N l Y 3 R p b 2 4 x L 9 C i 0 L D Q s d C 7 0 L j R h t C w M S / Q o d C z 0 Y D R g 9 C / 0 L / Q u N G A 0 L 7 Q s t C w 0 L 3 Q v d G L 0 L U g 0 Y H R g t G A 0 L 7 Q u t C 4 L n v Q n d C w 0 L f Q s t C w 0 L 3 Q u N G P I N G B 0 Y L R g N C + 0 L o u M S w w f S Z x d W 9 0 O y w m c X V v d D t T Z W N 0 a W 9 u M S / Q o t C w 0 L H Q u 9 C 4 0 Y b Q s D E v 0 K H Q s 9 G A 0 Y P Q v 9 C / 0 L j R g N C + 0 L L Q s N C 9 0 L 3 R i 9 C 1 I N G B 0 Y L R g N C + 0 L r Q u C 5 7 0 J r Q v t C 7 0 L j R h 9 C 1 0 Y H R g t C y 0 L 4 s M X 0 m c X V v d D t d L C Z x d W 9 0 O 0 N v b H V t b k N v d W 5 0 J n F 1 b 3 Q 7 O j I s J n F 1 b 3 Q 7 S 2 V 5 Q 2 9 s d W 1 u T m F t Z X M m c X V v d D s 6 W y Z x d W 9 0 O 9 C d 0 L D Q t 9 C y 0 L D Q v d C 4 0 Y 8 g 0 Y H R g t G A 0 L 7 Q u i 4 x J n F 1 b 3 Q 7 X S w m c X V v d D t D b 2 x 1 b W 5 J Z G V u d G l 0 a W V z J n F 1 b 3 Q 7 O l s m c X V v d D t T Z W N 0 a W 9 u M S / Q o t C w 0 L H Q u 9 C 4 0 Y b Q s D E v 0 K H Q s 9 G A 0 Y P Q v 9 C / 0 L j R g N C + 0 L L Q s N C 9 0 L 3 R i 9 C 1 I N G B 0 Y L R g N C + 0 L r Q u C 5 7 0 J 3 Q s N C 3 0 L L Q s N C 9 0 L j R j y D R g d G C 0 Y D Q v t C 6 L j E s M H 0 m c X V v d D s s J n F 1 b 3 Q 7 U 2 V j d G l v b j E v 0 K L Q s N C x 0 L v Q u N G G 0 L A x L 9 C h 0 L P R g N G D 0 L / Q v 9 C 4 0 Y D Q v t C y 0 L D Q v d C 9 0 Y v Q t S D R g d G C 0 Y D Q v t C 6 0 L g u e 9 C a 0 L 7 Q u 9 C 4 0 Y f Q t d G B 0 Y L Q s t C + L D F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V y c m 9 y Q 2 9 k Z S I g V m F s d W U 9 I n N V b m t u b 3 d u I i A v P j x F b n R y e S B U e X B l P S J G a W x s Q 2 9 1 b n Q i I F Z h b H V l P S J s M T Q i I C 8 + P E V u d H J 5 I F R 5 c G U 9 I k F k Z G V k V G 9 E Y X R h T W 9 k Z W w i I F Z h b H V l P S J s M C I g L z 4 8 R W 5 0 c n k g V H l w Z T 0 i U X V l c n l J R C I g V m F s d W U 9 I n M x M 2 Q 0 M G Q 4 Y S 1 l N D g w L T R i Z D k t Y T Y 5 Z S 1 h M T M 0 Y z c 2 M W M w Y z I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V B M C V E M C V C M C V E M C V C N y V E M C V C N C V E M C V C N S V E M C V C Q i V E M C V C O C V E M S U 4 M i V E M S U 4 Q y U y M C V E M S U 4 M S V E M S U 4 M i V E M C V C R S V E M C V C Q i V E M C V C M S V E M C V C N S V E M S U 4 N i U y M C V E M C V C R i V E M C V C R S U y M C V E M S U 4 M C V E M C V C M C V E M C V C N y V E M C V C N C V E M C V C N S V E M C V C Q i V E M C V C O C V E M S U 4 M i V E M C V C N S V E M C V C Q i V E M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Q T E l R D A l Q j M l R D E l O D A l R D E l O D M l R D A l Q k Y l R D A l Q k Y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E l v Z I C u A B T 5 j N M 2 + 8 h 1 9 g A A A A A A I A A A A A A A N m A A D A A A A A E A A A A I D Q n p Q L h k / 7 w 9 H V d H c s 6 8 w A A A A A B I A A A K A A A A A Q A A A A P k N W 7 e v C j X Q D j P 9 R m Q F L l l A A A A D C B x I G C s T I w p C G x W 8 o U + c b F h 3 6 t u F 8 9 6 H g y 9 D s m j M b s r 4 e c 4 N 9 N Q C a 7 / J f x R 7 b m 4 4 q i q C J W 0 Y 1 q m / Q M d e J B T / L u 6 2 9 z c R n x Q E 3 + x j l 3 M s N d x Q A A A A x 0 7 N i P X C I F 6 0 9 I E S J Z 0 N I r e u X a A = = < / D a t a M a s h u p > 
</file>

<file path=customXml/itemProps1.xml><?xml version="1.0" encoding="utf-8"?>
<ds:datastoreItem xmlns:ds="http://schemas.openxmlformats.org/officeDocument/2006/customXml" ds:itemID="{20B3FB14-9934-4465-B285-CC658226DE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Ракитин Игорь Олегович</cp:lastModifiedBy>
  <dcterms:created xsi:type="dcterms:W3CDTF">2023-03-21T10:06:35Z</dcterms:created>
  <dcterms:modified xsi:type="dcterms:W3CDTF">2023-03-21T11:16:50Z</dcterms:modified>
</cp:coreProperties>
</file>