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0A4D863-F428-4E82-9EE1-5DBE5027E8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M6" i="1" s="1"/>
  <c r="K7" i="1"/>
  <c r="M7" i="1" s="1"/>
  <c r="K8" i="1"/>
  <c r="K9" i="1"/>
  <c r="K10" i="1"/>
  <c r="M10" i="1" s="1"/>
  <c r="K11" i="1"/>
  <c r="M11" i="1" s="1"/>
  <c r="K12" i="1"/>
  <c r="K13" i="1"/>
  <c r="K14" i="1"/>
  <c r="M14" i="1" s="1"/>
  <c r="K15" i="1"/>
  <c r="K16" i="1"/>
  <c r="K17" i="1"/>
  <c r="K18" i="1"/>
  <c r="M18" i="1" s="1"/>
  <c r="K19" i="1"/>
  <c r="M19" i="1" s="1"/>
  <c r="K20" i="1"/>
  <c r="K21" i="1"/>
  <c r="K22" i="1"/>
  <c r="M22" i="1" s="1"/>
  <c r="K23" i="1"/>
  <c r="M23" i="1" s="1"/>
  <c r="K24" i="1"/>
  <c r="K25" i="1"/>
  <c r="K26" i="1"/>
  <c r="M26" i="1" s="1"/>
  <c r="K27" i="1"/>
  <c r="K28" i="1"/>
  <c r="M3" i="1"/>
  <c r="M4" i="1"/>
  <c r="M5" i="1"/>
  <c r="M8" i="1"/>
  <c r="M9" i="1"/>
  <c r="M12" i="1"/>
  <c r="M13" i="1"/>
  <c r="M15" i="1"/>
  <c r="M16" i="1"/>
  <c r="M17" i="1"/>
  <c r="M20" i="1"/>
  <c r="M21" i="1"/>
  <c r="M24" i="1"/>
  <c r="M25" i="1"/>
  <c r="M27" i="1"/>
  <c r="M28" i="1"/>
  <c r="L28" i="1"/>
  <c r="N28" i="1" s="1"/>
  <c r="L27" i="1"/>
  <c r="N27" i="1" s="1"/>
  <c r="L26" i="1"/>
  <c r="N26" i="1" s="1"/>
  <c r="L25" i="1"/>
  <c r="N25" i="1" s="1"/>
  <c r="L24" i="1"/>
  <c r="N24" i="1" s="1"/>
  <c r="L23" i="1"/>
  <c r="N23" i="1" s="1"/>
  <c r="L22" i="1"/>
  <c r="N22" i="1" s="1"/>
  <c r="L21" i="1"/>
  <c r="N21" i="1" s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L3" i="1"/>
  <c r="N3" i="1" s="1"/>
  <c r="L2" i="1"/>
  <c r="N2" i="1" s="1"/>
  <c r="K2" i="1"/>
  <c r="M2" i="1" s="1"/>
</calcChain>
</file>

<file path=xl/sharedStrings.xml><?xml version="1.0" encoding="utf-8"?>
<sst xmlns="http://schemas.openxmlformats.org/spreadsheetml/2006/main" count="149" uniqueCount="43">
  <si>
    <t>Период</t>
  </si>
  <si>
    <t>Дата начала смены</t>
  </si>
  <si>
    <t>Время начала смены</t>
  </si>
  <si>
    <t>Время окончания смены</t>
  </si>
  <si>
    <t>Дата окончания смены</t>
  </si>
  <si>
    <t>Фамилия</t>
  </si>
  <si>
    <t>Имя</t>
  </si>
  <si>
    <t>Отчество</t>
  </si>
  <si>
    <t>Категория</t>
  </si>
  <si>
    <t>Пиццерия</t>
  </si>
  <si>
    <t>Менее 10 часов</t>
  </si>
  <si>
    <t>Длительность смены</t>
  </si>
  <si>
    <t>ПРОВЕРИТЬ Менее 10 часов</t>
  </si>
  <si>
    <t>ПРОВЕРИТЬ Длительность смены</t>
  </si>
  <si>
    <t>Абдурахманов</t>
  </si>
  <si>
    <t>Руслан</t>
  </si>
  <si>
    <t>Серверович</t>
  </si>
  <si>
    <t/>
  </si>
  <si>
    <t>Кандидат-кассир</t>
  </si>
  <si>
    <t>А1</t>
  </si>
  <si>
    <t>Кассир</t>
  </si>
  <si>
    <t>Алевров</t>
  </si>
  <si>
    <t>Николай</t>
  </si>
  <si>
    <t>Владимирович</t>
  </si>
  <si>
    <t>Стажер-пиццамейкер</t>
  </si>
  <si>
    <t>Аминов</t>
  </si>
  <si>
    <t>Владимир</t>
  </si>
  <si>
    <t>Библий</t>
  </si>
  <si>
    <t>Ангелина</t>
  </si>
  <si>
    <t>Пиццамейкер</t>
  </si>
  <si>
    <t>Бойчук</t>
  </si>
  <si>
    <t>Алена</t>
  </si>
  <si>
    <t>Витальевна</t>
  </si>
  <si>
    <t>Универсал</t>
  </si>
  <si>
    <t>Валерьевич</t>
  </si>
  <si>
    <t>Артем</t>
  </si>
  <si>
    <t>Гаджимагомедов</t>
  </si>
  <si>
    <t>Гамзат</t>
  </si>
  <si>
    <t>Раджабович</t>
  </si>
  <si>
    <t>Тестомейкер</t>
  </si>
  <si>
    <t>ПРЦ</t>
  </si>
  <si>
    <t>Дулян</t>
  </si>
  <si>
    <t>Родион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</si>
</sst>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dd/mm/yy\ h:mm;@"/>
    <numFmt numFmtId="167" formatCode="hh:mm:ss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166" fontId="3" fillId="2" borderId="1" xfId="1" applyNumberFormat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2" fontId="1" fillId="2" borderId="1" xfId="0" applyNumberFormat="1" applyFont="1" applyFill="1" applyBorder="1"/>
    <xf numFmtId="2" fontId="3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1" applyBorder="1" applyAlignment="1">
      <alignment horizontal="center" wrapText="1"/>
    </xf>
    <xf numFmtId="17" fontId="0" fillId="0" borderId="0" xfId="0" applyNumberFormat="1"/>
    <xf numFmtId="166" fontId="2" fillId="2" borderId="1" xfId="1" applyNumberFormat="1" applyFill="1" applyBorder="1" applyAlignment="1">
      <alignment horizontal="right"/>
    </xf>
    <xf numFmtId="167" fontId="2" fillId="0" borderId="1" xfId="1" applyNumberFormat="1" applyBorder="1" applyAlignment="1">
      <alignment horizontal="right"/>
    </xf>
    <xf numFmtId="0" fontId="2" fillId="0" borderId="1" xfId="1" applyBorder="1" applyAlignment="1">
      <alignment horizontal="left"/>
    </xf>
    <xf numFmtId="0" fontId="2" fillId="2" borderId="1" xfId="1" applyFill="1" applyBorder="1" applyAlignment="1">
      <alignment horizontal="left"/>
    </xf>
    <xf numFmtId="2" fontId="0" fillId="2" borderId="1" xfId="0" applyNumberFormat="1" applyFill="1" applyBorder="1"/>
    <xf numFmtId="0" fontId="0" fillId="0" borderId="1" xfId="0" applyBorder="1"/>
    <xf numFmtId="166" fontId="0" fillId="2" borderId="1" xfId="0" applyNumberFormat="1" applyFill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3">
    <cellStyle name="Обычный" xfId="0" builtinId="0"/>
    <cellStyle name="Обычный 2" xfId="1" xr:uid="{64558D34-EA04-4881-A4FE-96316592FFB6}"/>
    <cellStyle name="Обычный 4" xfId="2" xr:uid="{75ECAA73-07B4-476E-A182-BA429DD2BB7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R5" sqref="R5"/>
    </sheetView>
  </sheetViews>
  <sheetFormatPr defaultRowHeight="15" x14ac:dyDescent="0.25"/>
  <cols>
    <col min="2" max="2" width="14.5703125" customWidth="1"/>
    <col min="3" max="5" width="17.5703125" customWidth="1"/>
    <col min="9" max="9" width="12.85546875" customWidth="1"/>
    <col min="11" max="11" width="17.28515625" customWidth="1"/>
    <col min="12" max="12" width="16.42578125" customWidth="1"/>
    <col min="13" max="13" width="17.7109375" customWidth="1"/>
    <col min="14" max="14" width="16.28515625" customWidth="1"/>
  </cols>
  <sheetData>
    <row r="1" spans="1:14" ht="75" x14ac:dyDescent="0.2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6" t="s">
        <v>11</v>
      </c>
      <c r="M1" s="7" t="s">
        <v>12</v>
      </c>
      <c r="N1" s="8" t="s">
        <v>13</v>
      </c>
    </row>
    <row r="2" spans="1:14" x14ac:dyDescent="0.25">
      <c r="A2" s="9">
        <v>44927</v>
      </c>
      <c r="B2" s="10">
        <v>44934.385416666664</v>
      </c>
      <c r="C2" s="11">
        <v>44934.385416666664</v>
      </c>
      <c r="D2" s="11">
        <v>44934.708333333336</v>
      </c>
      <c r="E2" s="10">
        <v>44934.708333333336</v>
      </c>
      <c r="F2" s="12" t="s">
        <v>14</v>
      </c>
      <c r="G2" s="12" t="s">
        <v>15</v>
      </c>
      <c r="H2" s="12" t="s">
        <v>16</v>
      </c>
      <c r="I2" s="12" t="s">
        <v>18</v>
      </c>
      <c r="J2" s="13" t="s">
        <v>19</v>
      </c>
      <c r="K2" s="14" t="str">
        <f>IF(G2&lt;&gt;G1,"",IF(F2=F1,INT((B2-E1)*24)))</f>
        <v/>
      </c>
      <c r="L2" s="14">
        <f>INT((E2-B2)*24)</f>
        <v>7</v>
      </c>
      <c r="M2" s="15" t="str">
        <f>IF(AND(K2&gt;1,K2&lt;10),"менее 10 часов","")</f>
        <v/>
      </c>
      <c r="N2" s="15" t="str">
        <f t="shared" ref="N2:N11" si="0">IF(L2&gt;13,"проверить",IF(L2=13,"проверить",""))</f>
        <v/>
      </c>
    </row>
    <row r="3" spans="1:14" x14ac:dyDescent="0.25">
      <c r="A3" s="9">
        <v>44927</v>
      </c>
      <c r="B3" s="10">
        <v>44930.489583333336</v>
      </c>
      <c r="C3" s="11">
        <v>44930.489583333336</v>
      </c>
      <c r="D3" s="11">
        <v>44930.916666666664</v>
      </c>
      <c r="E3" s="10">
        <v>44930.916666666664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19</v>
      </c>
      <c r="K3" s="14" t="str">
        <f t="shared" ref="K3:K28" si="1">IF(G3&lt;&gt;G2,"",IF(F3=F2,INT((B3-E2)*24)))</f>
        <v/>
      </c>
      <c r="L3" s="14">
        <f>INT((E3-B3)*24)</f>
        <v>10</v>
      </c>
      <c r="M3" s="15" t="str">
        <f t="shared" ref="M3:M14" si="2">IF(AND(K3&gt;1,K3&lt;10),"менее 10 часов","")</f>
        <v/>
      </c>
      <c r="N3" s="15" t="str">
        <f t="shared" si="0"/>
        <v/>
      </c>
    </row>
    <row r="4" spans="1:14" x14ac:dyDescent="0.25">
      <c r="A4" s="9">
        <v>44927</v>
      </c>
      <c r="B4" s="10">
        <v>44947.677083333336</v>
      </c>
      <c r="C4" s="11">
        <v>44947.677083333336</v>
      </c>
      <c r="D4" s="11">
        <v>44948.041666666664</v>
      </c>
      <c r="E4" s="10">
        <v>44948.041666666664</v>
      </c>
      <c r="F4" s="12" t="s">
        <v>21</v>
      </c>
      <c r="G4" s="12" t="s">
        <v>22</v>
      </c>
      <c r="H4" s="12" t="s">
        <v>23</v>
      </c>
      <c r="I4" s="12" t="s">
        <v>24</v>
      </c>
      <c r="J4" s="13" t="s">
        <v>19</v>
      </c>
      <c r="K4" s="14">
        <f t="shared" si="1"/>
        <v>402</v>
      </c>
      <c r="L4" s="14">
        <f>INT((E4-B4)*24)</f>
        <v>8</v>
      </c>
      <c r="M4" s="15" t="str">
        <f t="shared" si="2"/>
        <v/>
      </c>
      <c r="N4" s="15" t="str">
        <f t="shared" si="0"/>
        <v/>
      </c>
    </row>
    <row r="5" spans="1:14" x14ac:dyDescent="0.25">
      <c r="A5" s="9">
        <v>44927</v>
      </c>
      <c r="B5" s="10">
        <v>44948.552083333336</v>
      </c>
      <c r="C5" s="11">
        <v>44948.552083333336</v>
      </c>
      <c r="D5" s="11">
        <v>44948.802083333336</v>
      </c>
      <c r="E5" s="10">
        <v>44948.802083333336</v>
      </c>
      <c r="F5" s="12" t="s">
        <v>21</v>
      </c>
      <c r="G5" s="12" t="s">
        <v>22</v>
      </c>
      <c r="H5" s="12" t="s">
        <v>23</v>
      </c>
      <c r="I5" s="12" t="s">
        <v>24</v>
      </c>
      <c r="J5" s="13" t="s">
        <v>19</v>
      </c>
      <c r="K5" s="14">
        <f t="shared" si="1"/>
        <v>12</v>
      </c>
      <c r="L5" s="14">
        <f>INT((E5-B5)*24)</f>
        <v>6</v>
      </c>
      <c r="M5" s="15" t="str">
        <f t="shared" si="2"/>
        <v/>
      </c>
      <c r="N5" s="15" t="str">
        <f t="shared" si="0"/>
        <v/>
      </c>
    </row>
    <row r="6" spans="1:14" x14ac:dyDescent="0.25">
      <c r="A6" s="9">
        <v>44927</v>
      </c>
      <c r="B6" s="10">
        <v>44927.5</v>
      </c>
      <c r="C6" s="11">
        <v>44927.5</v>
      </c>
      <c r="D6" s="11">
        <v>44927.833333333336</v>
      </c>
      <c r="E6" s="10">
        <v>44927.833333333336</v>
      </c>
      <c r="F6" s="12" t="s">
        <v>25</v>
      </c>
      <c r="G6" s="12" t="s">
        <v>26</v>
      </c>
      <c r="H6" s="12" t="s">
        <v>17</v>
      </c>
      <c r="I6" s="12" t="s">
        <v>24</v>
      </c>
      <c r="J6" s="13" t="s">
        <v>19</v>
      </c>
      <c r="K6" s="14" t="str">
        <f t="shared" si="1"/>
        <v/>
      </c>
      <c r="L6" s="14">
        <f>INT((E6-B6)*24)</f>
        <v>8</v>
      </c>
      <c r="M6" s="15" t="str">
        <f t="shared" si="2"/>
        <v/>
      </c>
      <c r="N6" s="15" t="str">
        <f t="shared" si="0"/>
        <v/>
      </c>
    </row>
    <row r="7" spans="1:14" x14ac:dyDescent="0.25">
      <c r="A7" s="9">
        <v>44927</v>
      </c>
      <c r="B7" s="10">
        <v>44955.416666666664</v>
      </c>
      <c r="C7" s="11">
        <v>44955.416666666664</v>
      </c>
      <c r="D7" s="11">
        <v>44955.75</v>
      </c>
      <c r="E7" s="10">
        <v>44955.75</v>
      </c>
      <c r="F7" s="12" t="s">
        <v>25</v>
      </c>
      <c r="G7" s="12" t="s">
        <v>26</v>
      </c>
      <c r="H7" s="12" t="s">
        <v>17</v>
      </c>
      <c r="I7" s="12" t="s">
        <v>24</v>
      </c>
      <c r="J7" s="13" t="s">
        <v>19</v>
      </c>
      <c r="K7" s="14">
        <f t="shared" si="1"/>
        <v>661</v>
      </c>
      <c r="L7" s="14">
        <f>INT((E7-B7)*24)</f>
        <v>8</v>
      </c>
      <c r="M7" s="15" t="str">
        <f t="shared" si="2"/>
        <v/>
      </c>
      <c r="N7" s="15" t="str">
        <f t="shared" si="0"/>
        <v/>
      </c>
    </row>
    <row r="8" spans="1:14" x14ac:dyDescent="0.25">
      <c r="A8" s="9">
        <v>44927</v>
      </c>
      <c r="B8" s="10">
        <v>44957.333333333336</v>
      </c>
      <c r="C8" s="11">
        <v>44957.333333333336</v>
      </c>
      <c r="D8" s="11">
        <v>44957.541666666664</v>
      </c>
      <c r="E8" s="10">
        <v>44957.541666666664</v>
      </c>
      <c r="F8" s="12" t="s">
        <v>25</v>
      </c>
      <c r="G8" s="12" t="s">
        <v>26</v>
      </c>
      <c r="H8" s="12" t="s">
        <v>17</v>
      </c>
      <c r="I8" s="12" t="s">
        <v>24</v>
      </c>
      <c r="J8" s="13" t="s">
        <v>19</v>
      </c>
      <c r="K8" s="14">
        <f t="shared" si="1"/>
        <v>38</v>
      </c>
      <c r="L8" s="14">
        <f>INT((E8-B8)*24)</f>
        <v>4</v>
      </c>
      <c r="M8" s="15" t="str">
        <f t="shared" si="2"/>
        <v/>
      </c>
      <c r="N8" s="15" t="str">
        <f t="shared" si="0"/>
        <v/>
      </c>
    </row>
    <row r="9" spans="1:14" x14ac:dyDescent="0.25">
      <c r="A9" s="9">
        <v>44927</v>
      </c>
      <c r="B9" s="10">
        <v>44948.708333333336</v>
      </c>
      <c r="C9" s="11">
        <v>44948.708333333336</v>
      </c>
      <c r="D9" s="11">
        <v>44949.041666666664</v>
      </c>
      <c r="E9" s="10">
        <v>44949.041666666664</v>
      </c>
      <c r="F9" s="12" t="s">
        <v>27</v>
      </c>
      <c r="G9" s="12" t="s">
        <v>28</v>
      </c>
      <c r="H9" s="12" t="s">
        <v>17</v>
      </c>
      <c r="I9" s="12" t="s">
        <v>29</v>
      </c>
      <c r="J9" s="13" t="s">
        <v>19</v>
      </c>
      <c r="K9" s="14" t="str">
        <f t="shared" si="1"/>
        <v/>
      </c>
      <c r="L9" s="14">
        <f>INT((E9-B9)*24)</f>
        <v>7</v>
      </c>
      <c r="M9" s="15" t="str">
        <f t="shared" si="2"/>
        <v/>
      </c>
      <c r="N9" s="15" t="str">
        <f t="shared" si="0"/>
        <v/>
      </c>
    </row>
    <row r="10" spans="1:14" x14ac:dyDescent="0.25">
      <c r="A10" s="9">
        <v>44927</v>
      </c>
      <c r="B10" s="10">
        <v>44949.75</v>
      </c>
      <c r="C10" s="11">
        <v>44949.75</v>
      </c>
      <c r="D10" s="11">
        <v>44950.125</v>
      </c>
      <c r="E10" s="10">
        <v>44950.125</v>
      </c>
      <c r="F10" s="12" t="s">
        <v>27</v>
      </c>
      <c r="G10" s="12" t="s">
        <v>28</v>
      </c>
      <c r="H10" s="12" t="s">
        <v>17</v>
      </c>
      <c r="I10" s="12" t="s">
        <v>29</v>
      </c>
      <c r="J10" s="13" t="s">
        <v>19</v>
      </c>
      <c r="K10" s="14">
        <f t="shared" si="1"/>
        <v>17</v>
      </c>
      <c r="L10" s="14">
        <f>INT((E10-B10)*24)</f>
        <v>9</v>
      </c>
      <c r="M10" s="15" t="str">
        <f t="shared" si="2"/>
        <v/>
      </c>
      <c r="N10" s="15" t="str">
        <f t="shared" si="0"/>
        <v/>
      </c>
    </row>
    <row r="11" spans="1:14" x14ac:dyDescent="0.25">
      <c r="A11" s="9">
        <v>44927</v>
      </c>
      <c r="B11" s="10">
        <v>44950.3125</v>
      </c>
      <c r="C11" s="11">
        <v>44950.3125</v>
      </c>
      <c r="D11" s="11">
        <v>44950.625</v>
      </c>
      <c r="E11" s="10">
        <v>44950.625</v>
      </c>
      <c r="F11" s="12" t="s">
        <v>27</v>
      </c>
      <c r="G11" s="12" t="s">
        <v>28</v>
      </c>
      <c r="H11" s="12" t="s">
        <v>17</v>
      </c>
      <c r="I11" s="12" t="s">
        <v>29</v>
      </c>
      <c r="J11" s="13" t="s">
        <v>19</v>
      </c>
      <c r="K11" s="14">
        <f t="shared" si="1"/>
        <v>4</v>
      </c>
      <c r="L11" s="14">
        <f>INT((E11-B11)*24)</f>
        <v>7</v>
      </c>
      <c r="M11" s="15" t="str">
        <f t="shared" si="2"/>
        <v>менее 10 часов</v>
      </c>
      <c r="N11" s="15" t="str">
        <f t="shared" si="0"/>
        <v/>
      </c>
    </row>
    <row r="12" spans="1:14" x14ac:dyDescent="0.25">
      <c r="A12" s="9">
        <v>44927</v>
      </c>
      <c r="B12" s="10">
        <v>44952.75</v>
      </c>
      <c r="C12" s="11">
        <v>44952.75</v>
      </c>
      <c r="D12" s="11">
        <v>44953.125</v>
      </c>
      <c r="E12" s="10">
        <v>44953.125</v>
      </c>
      <c r="F12" s="12" t="s">
        <v>27</v>
      </c>
      <c r="G12" s="12" t="s">
        <v>28</v>
      </c>
      <c r="H12" s="12" t="s">
        <v>17</v>
      </c>
      <c r="I12" s="12" t="s">
        <v>29</v>
      </c>
      <c r="J12" s="13" t="s">
        <v>19</v>
      </c>
      <c r="K12" s="14">
        <f t="shared" si="1"/>
        <v>51</v>
      </c>
      <c r="L12" s="14">
        <f>INT((E12-B12)*24)</f>
        <v>9</v>
      </c>
      <c r="M12" s="15" t="str">
        <f t="shared" si="2"/>
        <v/>
      </c>
      <c r="N12" s="15" t="str">
        <f t="shared" ref="N12:N14" si="3">IF(L12&gt;13,"проверить",IF(L12=13,"проверить",""))</f>
        <v/>
      </c>
    </row>
    <row r="13" spans="1:14" x14ac:dyDescent="0.25">
      <c r="A13" s="9">
        <v>44927</v>
      </c>
      <c r="B13" s="10">
        <v>44953.739583333336</v>
      </c>
      <c r="C13" s="11">
        <v>44953.739583333336</v>
      </c>
      <c r="D13" s="11">
        <v>44954.125</v>
      </c>
      <c r="E13" s="10">
        <v>44954.125</v>
      </c>
      <c r="F13" s="12" t="s">
        <v>27</v>
      </c>
      <c r="G13" s="12" t="s">
        <v>28</v>
      </c>
      <c r="H13" s="12" t="s">
        <v>17</v>
      </c>
      <c r="I13" s="12" t="s">
        <v>29</v>
      </c>
      <c r="J13" s="13" t="s">
        <v>19</v>
      </c>
      <c r="K13" s="14">
        <f t="shared" si="1"/>
        <v>14</v>
      </c>
      <c r="L13" s="14">
        <f>INT((E13-B13)*24)</f>
        <v>9</v>
      </c>
      <c r="M13" s="15" t="str">
        <f t="shared" si="2"/>
        <v/>
      </c>
      <c r="N13" s="15" t="str">
        <f t="shared" si="3"/>
        <v/>
      </c>
    </row>
    <row r="14" spans="1:14" x14ac:dyDescent="0.25">
      <c r="A14" s="9">
        <v>44927</v>
      </c>
      <c r="B14" s="10">
        <v>44927.479166666664</v>
      </c>
      <c r="C14" s="11">
        <v>44927.479166666664</v>
      </c>
      <c r="D14" s="11">
        <v>44927.895833333336</v>
      </c>
      <c r="E14" s="10">
        <v>44927.895833333336</v>
      </c>
      <c r="F14" s="12" t="s">
        <v>30</v>
      </c>
      <c r="G14" s="12" t="s">
        <v>31</v>
      </c>
      <c r="H14" s="12" t="s">
        <v>32</v>
      </c>
      <c r="I14" s="12" t="s">
        <v>20</v>
      </c>
      <c r="J14" s="13" t="s">
        <v>19</v>
      </c>
      <c r="K14" s="14" t="str">
        <f t="shared" si="1"/>
        <v/>
      </c>
      <c r="L14" s="14">
        <f>INT((E14-B14)*24)</f>
        <v>10</v>
      </c>
      <c r="M14" s="15" t="str">
        <f t="shared" si="2"/>
        <v/>
      </c>
      <c r="N14" s="15" t="str">
        <f t="shared" si="3"/>
        <v/>
      </c>
    </row>
    <row r="15" spans="1:14" x14ac:dyDescent="0.25">
      <c r="A15" s="9">
        <v>44927</v>
      </c>
      <c r="B15" s="16">
        <v>44927.510416666664</v>
      </c>
      <c r="C15" s="17">
        <v>44927.510416666664</v>
      </c>
      <c r="D15" s="17">
        <v>44928.083333333336</v>
      </c>
      <c r="E15" s="16">
        <v>44928.083333333336</v>
      </c>
      <c r="F15" s="18" t="s">
        <v>36</v>
      </c>
      <c r="G15" s="18" t="s">
        <v>37</v>
      </c>
      <c r="H15" s="18" t="s">
        <v>38</v>
      </c>
      <c r="I15" s="18" t="s">
        <v>39</v>
      </c>
      <c r="J15" s="19" t="s">
        <v>40</v>
      </c>
      <c r="K15" s="14" t="str">
        <f t="shared" si="1"/>
        <v/>
      </c>
      <c r="L15" s="14">
        <f>INT((E15-B15)*24)</f>
        <v>13</v>
      </c>
      <c r="M15" s="15" t="str">
        <f t="shared" ref="M15:M16" si="4">IF(AND(K15&gt;1,K15&lt;10),"менее 10 часов","")</f>
        <v/>
      </c>
      <c r="N15" s="15" t="str">
        <f t="shared" ref="N15:N16" si="5">IF(L15&gt;13,"проверить",IF(L15=13,"проверить",""))</f>
        <v>проверить</v>
      </c>
    </row>
    <row r="16" spans="1:14" x14ac:dyDescent="0.25">
      <c r="A16" s="9">
        <v>44927</v>
      </c>
      <c r="B16" s="16">
        <v>44931.34375</v>
      </c>
      <c r="C16" s="17">
        <v>44931.34375</v>
      </c>
      <c r="D16" s="17">
        <v>44931.895833333336</v>
      </c>
      <c r="E16" s="16">
        <v>44931.895833333336</v>
      </c>
      <c r="F16" s="18" t="s">
        <v>36</v>
      </c>
      <c r="G16" s="18" t="s">
        <v>37</v>
      </c>
      <c r="H16" s="18" t="s">
        <v>38</v>
      </c>
      <c r="I16" s="18" t="s">
        <v>39</v>
      </c>
      <c r="J16" s="19" t="s">
        <v>40</v>
      </c>
      <c r="K16" s="14">
        <f t="shared" si="1"/>
        <v>78</v>
      </c>
      <c r="L16" s="14">
        <f>INT((E16-B16)*24)</f>
        <v>13</v>
      </c>
      <c r="M16" s="15" t="str">
        <f t="shared" si="4"/>
        <v/>
      </c>
      <c r="N16" s="15" t="str">
        <f t="shared" si="5"/>
        <v>проверить</v>
      </c>
    </row>
    <row r="17" spans="1:14" x14ac:dyDescent="0.25">
      <c r="A17" s="9">
        <v>44927</v>
      </c>
      <c r="B17" s="16">
        <v>44928.322916666664</v>
      </c>
      <c r="C17" s="17">
        <v>44928.322916666664</v>
      </c>
      <c r="D17" s="17">
        <v>44928.989583333336</v>
      </c>
      <c r="E17" s="16">
        <v>44928.989583333336</v>
      </c>
      <c r="F17" s="18" t="s">
        <v>41</v>
      </c>
      <c r="G17" s="18" t="s">
        <v>35</v>
      </c>
      <c r="H17" s="18" t="s">
        <v>17</v>
      </c>
      <c r="I17" s="18" t="s">
        <v>39</v>
      </c>
      <c r="J17" s="19" t="s">
        <v>40</v>
      </c>
      <c r="K17" s="14" t="str">
        <f t="shared" si="1"/>
        <v/>
      </c>
      <c r="L17" s="14">
        <f>INT((E17-B17)*24)</f>
        <v>16</v>
      </c>
      <c r="M17" s="15" t="str">
        <f t="shared" ref="M17:M19" si="6">IF(AND(K17&gt;1,K17&lt;10),"менее 10 часов","")</f>
        <v/>
      </c>
      <c r="N17" s="15" t="str">
        <f t="shared" ref="N17:N19" si="7">IF(L17&gt;13,"проверить",IF(L17=13,"проверить",""))</f>
        <v>проверить</v>
      </c>
    </row>
    <row r="18" spans="1:14" x14ac:dyDescent="0.25">
      <c r="A18" s="9">
        <v>44927</v>
      </c>
      <c r="B18" s="16">
        <v>44929.333333333336</v>
      </c>
      <c r="C18" s="17">
        <v>44929.333333333336</v>
      </c>
      <c r="D18" s="17">
        <v>44929.9375</v>
      </c>
      <c r="E18" s="16">
        <v>44929.9375</v>
      </c>
      <c r="F18" s="18" t="s">
        <v>41</v>
      </c>
      <c r="G18" s="18" t="s">
        <v>35</v>
      </c>
      <c r="H18" s="18" t="s">
        <v>17</v>
      </c>
      <c r="I18" s="18" t="s">
        <v>39</v>
      </c>
      <c r="J18" s="19" t="s">
        <v>40</v>
      </c>
      <c r="K18" s="14">
        <f t="shared" si="1"/>
        <v>8</v>
      </c>
      <c r="L18" s="14">
        <f>INT((E18-B18)*24)</f>
        <v>14</v>
      </c>
      <c r="M18" s="15" t="str">
        <f t="shared" si="6"/>
        <v>менее 10 часов</v>
      </c>
      <c r="N18" s="15" t="str">
        <f t="shared" si="7"/>
        <v>проверить</v>
      </c>
    </row>
    <row r="19" spans="1:14" x14ac:dyDescent="0.25">
      <c r="A19" s="9">
        <v>44927</v>
      </c>
      <c r="B19" s="16">
        <v>44930.333333333336</v>
      </c>
      <c r="C19" s="17">
        <v>44930.333333333336</v>
      </c>
      <c r="D19" s="17">
        <v>44930.916666666664</v>
      </c>
      <c r="E19" s="16">
        <v>44930.916666666664</v>
      </c>
      <c r="F19" s="18" t="s">
        <v>41</v>
      </c>
      <c r="G19" s="18" t="s">
        <v>35</v>
      </c>
      <c r="H19" s="18" t="s">
        <v>17</v>
      </c>
      <c r="I19" s="18" t="s">
        <v>39</v>
      </c>
      <c r="J19" s="19" t="s">
        <v>40</v>
      </c>
      <c r="K19" s="14">
        <f t="shared" si="1"/>
        <v>9</v>
      </c>
      <c r="L19" s="14">
        <f>INT((E19-B19)*24)</f>
        <v>13</v>
      </c>
      <c r="M19" s="15" t="str">
        <f t="shared" si="6"/>
        <v>менее 10 часов</v>
      </c>
      <c r="N19" s="15" t="str">
        <f t="shared" si="7"/>
        <v>проверить</v>
      </c>
    </row>
    <row r="20" spans="1:14" x14ac:dyDescent="0.25">
      <c r="A20" s="9">
        <v>44927</v>
      </c>
      <c r="B20" s="16">
        <v>44957.333333333336</v>
      </c>
      <c r="C20" s="17">
        <v>44957.333333333336</v>
      </c>
      <c r="D20" s="17">
        <v>44957.864583333336</v>
      </c>
      <c r="E20" s="16">
        <v>44957.864583333336</v>
      </c>
      <c r="F20" s="18" t="s">
        <v>41</v>
      </c>
      <c r="G20" s="18" t="s">
        <v>35</v>
      </c>
      <c r="H20" s="18" t="s">
        <v>17</v>
      </c>
      <c r="I20" s="18" t="s">
        <v>39</v>
      </c>
      <c r="J20" s="19" t="s">
        <v>40</v>
      </c>
      <c r="K20" s="14">
        <f t="shared" si="1"/>
        <v>634</v>
      </c>
      <c r="L20" s="14">
        <f>INT((E20-B20)*24)</f>
        <v>12</v>
      </c>
      <c r="M20" s="15" t="str">
        <f t="shared" ref="M20:M28" si="8">IF(AND(K20&gt;1,K20&lt;10),"менее 10 часов","")</f>
        <v/>
      </c>
      <c r="N20" s="15" t="str">
        <f t="shared" ref="N20:N28" si="9">IF(L20&gt;13,"проверить",IF(L20=13,"проверить",""))</f>
        <v/>
      </c>
    </row>
    <row r="21" spans="1:14" x14ac:dyDescent="0.25">
      <c r="A21" s="9">
        <v>44927</v>
      </c>
      <c r="B21" s="16">
        <v>44927.552083333336</v>
      </c>
      <c r="C21" s="17">
        <v>44927.552083333336</v>
      </c>
      <c r="D21" s="17">
        <v>44928.083333333336</v>
      </c>
      <c r="E21" s="16">
        <v>44928.083333333336</v>
      </c>
      <c r="F21" s="18" t="s">
        <v>41</v>
      </c>
      <c r="G21" s="18" t="s">
        <v>22</v>
      </c>
      <c r="H21" s="18" t="s">
        <v>34</v>
      </c>
      <c r="I21" s="18" t="s">
        <v>33</v>
      </c>
      <c r="J21" s="19" t="s">
        <v>40</v>
      </c>
      <c r="K21" s="14" t="str">
        <f t="shared" si="1"/>
        <v/>
      </c>
      <c r="L21" s="14">
        <f>INT((E21-B21)*24)</f>
        <v>12</v>
      </c>
      <c r="M21" s="15" t="str">
        <f t="shared" si="8"/>
        <v/>
      </c>
      <c r="N21" s="15" t="str">
        <f t="shared" si="9"/>
        <v/>
      </c>
    </row>
    <row r="22" spans="1:14" x14ac:dyDescent="0.25">
      <c r="A22" s="9">
        <v>44927</v>
      </c>
      <c r="B22" s="16">
        <v>44928.322916666664</v>
      </c>
      <c r="C22" s="17">
        <v>44928.322916666664</v>
      </c>
      <c r="D22" s="17">
        <v>44928.989583333336</v>
      </c>
      <c r="E22" s="16">
        <v>44928.989583333336</v>
      </c>
      <c r="F22" s="18" t="s">
        <v>41</v>
      </c>
      <c r="G22" s="18" t="s">
        <v>22</v>
      </c>
      <c r="H22" s="18" t="s">
        <v>34</v>
      </c>
      <c r="I22" s="18" t="s">
        <v>33</v>
      </c>
      <c r="J22" s="19" t="s">
        <v>40</v>
      </c>
      <c r="K22" s="14">
        <f t="shared" si="1"/>
        <v>5</v>
      </c>
      <c r="L22" s="14">
        <f>INT((E22-B22)*24)</f>
        <v>16</v>
      </c>
      <c r="M22" s="15" t="str">
        <f t="shared" si="8"/>
        <v>менее 10 часов</v>
      </c>
      <c r="N22" s="15" t="str">
        <f t="shared" si="9"/>
        <v>проверить</v>
      </c>
    </row>
    <row r="23" spans="1:14" x14ac:dyDescent="0.25">
      <c r="A23" s="9">
        <v>44927</v>
      </c>
      <c r="B23" s="16">
        <v>44930.333333333336</v>
      </c>
      <c r="C23" s="17">
        <v>44930.333333333336</v>
      </c>
      <c r="D23" s="17">
        <v>44930.854166666664</v>
      </c>
      <c r="E23" s="16">
        <v>44930.854166666664</v>
      </c>
      <c r="F23" s="18" t="s">
        <v>41</v>
      </c>
      <c r="G23" s="18" t="s">
        <v>22</v>
      </c>
      <c r="H23" s="18" t="s">
        <v>34</v>
      </c>
      <c r="I23" s="18" t="s">
        <v>33</v>
      </c>
      <c r="J23" s="19" t="s">
        <v>40</v>
      </c>
      <c r="K23" s="14">
        <f t="shared" si="1"/>
        <v>32</v>
      </c>
      <c r="L23" s="14">
        <f>INT((E23-B23)*24)</f>
        <v>12</v>
      </c>
      <c r="M23" s="15" t="str">
        <f t="shared" si="8"/>
        <v/>
      </c>
      <c r="N23" s="15" t="str">
        <f t="shared" si="9"/>
        <v/>
      </c>
    </row>
    <row r="24" spans="1:14" x14ac:dyDescent="0.25">
      <c r="A24" s="9">
        <v>44927</v>
      </c>
      <c r="B24" s="16">
        <v>44931.333333333336</v>
      </c>
      <c r="C24" s="17">
        <v>44931.333333333336</v>
      </c>
      <c r="D24" s="17">
        <v>44931.916666666664</v>
      </c>
      <c r="E24" s="16">
        <v>44931.916666666664</v>
      </c>
      <c r="F24" s="18" t="s">
        <v>41</v>
      </c>
      <c r="G24" s="18" t="s">
        <v>22</v>
      </c>
      <c r="H24" s="18" t="s">
        <v>34</v>
      </c>
      <c r="I24" s="18" t="s">
        <v>33</v>
      </c>
      <c r="J24" s="19" t="s">
        <v>40</v>
      </c>
      <c r="K24" s="14">
        <f t="shared" si="1"/>
        <v>11</v>
      </c>
      <c r="L24" s="14">
        <f>INT((E24-B24)*24)</f>
        <v>13</v>
      </c>
      <c r="M24" s="15" t="str">
        <f t="shared" si="8"/>
        <v/>
      </c>
      <c r="N24" s="15" t="str">
        <f t="shared" si="9"/>
        <v>проверить</v>
      </c>
    </row>
    <row r="25" spans="1:14" x14ac:dyDescent="0.25">
      <c r="A25" s="9">
        <v>44927</v>
      </c>
      <c r="B25" s="16">
        <v>44957.333333333336</v>
      </c>
      <c r="C25" s="17">
        <v>44957.333333333336</v>
      </c>
      <c r="D25" s="17">
        <v>44957.864583333336</v>
      </c>
      <c r="E25" s="16">
        <v>44957.864583333336</v>
      </c>
      <c r="F25" s="18" t="s">
        <v>41</v>
      </c>
      <c r="G25" s="18" t="s">
        <v>22</v>
      </c>
      <c r="H25" s="18" t="s">
        <v>34</v>
      </c>
      <c r="I25" s="18" t="s">
        <v>33</v>
      </c>
      <c r="J25" s="19" t="s">
        <v>40</v>
      </c>
      <c r="K25" s="14">
        <f t="shared" si="1"/>
        <v>610</v>
      </c>
      <c r="L25" s="14">
        <f>INT((E25-B25)*24)</f>
        <v>12</v>
      </c>
      <c r="M25" s="15" t="str">
        <f t="shared" si="8"/>
        <v/>
      </c>
      <c r="N25" s="15" t="str">
        <f t="shared" si="9"/>
        <v/>
      </c>
    </row>
    <row r="26" spans="1:14" x14ac:dyDescent="0.25">
      <c r="A26" s="9">
        <v>44927</v>
      </c>
      <c r="B26" s="16">
        <v>44927.489583333336</v>
      </c>
      <c r="C26" s="17">
        <v>44927.489583333336</v>
      </c>
      <c r="D26" s="17">
        <v>44928.083333333336</v>
      </c>
      <c r="E26" s="16">
        <v>44928.083333333336</v>
      </c>
      <c r="F26" s="18" t="s">
        <v>41</v>
      </c>
      <c r="G26" s="18" t="s">
        <v>42</v>
      </c>
      <c r="H26" s="18" t="s">
        <v>34</v>
      </c>
      <c r="I26" s="18" t="s">
        <v>39</v>
      </c>
      <c r="J26" s="19" t="s">
        <v>40</v>
      </c>
      <c r="K26" s="14" t="str">
        <f t="shared" si="1"/>
        <v/>
      </c>
      <c r="L26" s="14">
        <f>INT((E26-B26)*24)</f>
        <v>14</v>
      </c>
      <c r="M26" s="15" t="str">
        <f t="shared" si="8"/>
        <v/>
      </c>
      <c r="N26" s="15" t="str">
        <f t="shared" si="9"/>
        <v>проверить</v>
      </c>
    </row>
    <row r="27" spans="1:14" x14ac:dyDescent="0.25">
      <c r="A27" s="9">
        <v>44927</v>
      </c>
      <c r="B27" s="16">
        <v>44928.34375</v>
      </c>
      <c r="C27" s="17">
        <v>44928.34375</v>
      </c>
      <c r="D27" s="17">
        <v>44928.989583333336</v>
      </c>
      <c r="E27" s="16">
        <v>44928.989583333336</v>
      </c>
      <c r="F27" s="18" t="s">
        <v>41</v>
      </c>
      <c r="G27" s="18" t="s">
        <v>42</v>
      </c>
      <c r="H27" s="18" t="s">
        <v>34</v>
      </c>
      <c r="I27" s="18" t="s">
        <v>39</v>
      </c>
      <c r="J27" s="19" t="s">
        <v>40</v>
      </c>
      <c r="K27" s="14">
        <f t="shared" si="1"/>
        <v>6</v>
      </c>
      <c r="L27" s="14">
        <f>INT((E27-B27)*24)</f>
        <v>15</v>
      </c>
      <c r="M27" s="15" t="str">
        <f t="shared" si="8"/>
        <v>менее 10 часов</v>
      </c>
      <c r="N27" s="15" t="str">
        <f t="shared" si="9"/>
        <v>проверить</v>
      </c>
    </row>
    <row r="28" spans="1:14" x14ac:dyDescent="0.25">
      <c r="A28" s="9">
        <v>44927</v>
      </c>
      <c r="B28" s="16">
        <v>44929.333333333336</v>
      </c>
      <c r="C28" s="17">
        <v>44929.333333333336</v>
      </c>
      <c r="D28" s="17">
        <v>44929.9375</v>
      </c>
      <c r="E28" s="16">
        <v>44929.9375</v>
      </c>
      <c r="F28" s="18" t="s">
        <v>41</v>
      </c>
      <c r="G28" s="18" t="s">
        <v>42</v>
      </c>
      <c r="H28" s="18" t="s">
        <v>34</v>
      </c>
      <c r="I28" s="18" t="s">
        <v>39</v>
      </c>
      <c r="J28" s="19" t="s">
        <v>40</v>
      </c>
      <c r="K28" s="14">
        <f t="shared" si="1"/>
        <v>8</v>
      </c>
      <c r="L28" s="14">
        <f>INT((E28-B28)*24)</f>
        <v>14</v>
      </c>
      <c r="M28" s="15" t="str">
        <f t="shared" si="8"/>
        <v>менее 10 часов</v>
      </c>
      <c r="N28" s="15" t="str">
        <f t="shared" si="9"/>
        <v>проверить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2023-03-20T13:29:37Z</dcterms:modified>
</cp:coreProperties>
</file>