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0" windowWidth="20610" windowHeight="9375"/>
  </bookViews>
  <sheets>
    <sheet name="Лист1" sheetId="1" r:id="rId1"/>
    <sheet name="Sheet1" sheetId="2" r:id="rId2"/>
  </sheets>
  <calcPr calcId="145621" concurrentCalc="0"/>
</workbook>
</file>

<file path=xl/calcChain.xml><?xml version="1.0" encoding="utf-8"?>
<calcChain xmlns="http://schemas.openxmlformats.org/spreadsheetml/2006/main">
  <c r="D6" i="1" l="1"/>
  <c r="C6" i="2"/>
  <c r="C5" i="2"/>
  <c r="C4" i="2"/>
  <c r="C3" i="2"/>
  <c r="D4" i="1"/>
  <c r="D3" i="1"/>
  <c r="D5" i="1"/>
</calcChain>
</file>

<file path=xl/sharedStrings.xml><?xml version="1.0" encoding="utf-8"?>
<sst xmlns="http://schemas.openxmlformats.org/spreadsheetml/2006/main" count="34" uniqueCount="16">
  <si>
    <t>Итого:</t>
  </si>
  <si>
    <t>Стоимость доставки</t>
  </si>
  <si>
    <r>
      <rPr>
        <b/>
        <sz val="11"/>
        <color indexed="8"/>
        <rFont val="Calibri"/>
        <family val="2"/>
      </rPr>
      <t xml:space="preserve">Стоимость </t>
    </r>
    <r>
      <rPr>
        <sz val="11"/>
        <color theme="1"/>
        <rFont val="Calibri"/>
        <family val="2"/>
        <charset val="204"/>
        <scheme val="minor"/>
      </rPr>
      <t>доп. место погрузки /разгрузки</t>
    </r>
  </si>
  <si>
    <r>
      <t xml:space="preserve">Стоимость </t>
    </r>
    <r>
      <rPr>
        <sz val="11"/>
        <color theme="1"/>
        <rFont val="Calibri"/>
        <family val="2"/>
        <charset val="204"/>
        <scheme val="minor"/>
      </rPr>
      <t>мин. заказа</t>
    </r>
  </si>
  <si>
    <r>
      <rPr>
        <b/>
        <sz val="11"/>
        <color indexed="8"/>
        <rFont val="Calibri"/>
        <family val="2"/>
      </rPr>
      <t xml:space="preserve">Кол-во </t>
    </r>
    <r>
      <rPr>
        <sz val="11"/>
        <color theme="1"/>
        <rFont val="Calibri"/>
        <family val="2"/>
        <charset val="204"/>
        <scheme val="minor"/>
      </rPr>
      <t>км от  МКАД</t>
    </r>
  </si>
  <si>
    <r>
      <rPr>
        <b/>
        <sz val="11"/>
        <color indexed="8"/>
        <rFont val="Calibri"/>
        <family val="2"/>
      </rPr>
      <t>Стоимость</t>
    </r>
    <r>
      <rPr>
        <sz val="11"/>
        <color theme="1"/>
        <rFont val="Calibri"/>
        <family val="2"/>
        <charset val="204"/>
        <scheme val="minor"/>
      </rPr>
      <t xml:space="preserve"> за км</t>
    </r>
  </si>
  <si>
    <r>
      <rPr>
        <b/>
        <sz val="11"/>
        <color indexed="8"/>
        <rFont val="Calibri"/>
        <family val="2"/>
      </rPr>
      <t>Стоимость</t>
    </r>
    <r>
      <rPr>
        <sz val="11"/>
        <color theme="1"/>
        <rFont val="Calibri"/>
        <family val="2"/>
        <charset val="204"/>
        <scheme val="minor"/>
      </rPr>
      <t xml:space="preserve"> за ночь</t>
    </r>
  </si>
  <si>
    <r>
      <rPr>
        <b/>
        <sz val="11"/>
        <color indexed="8"/>
        <rFont val="Calibri"/>
        <family val="2"/>
      </rPr>
      <t>Кол-во</t>
    </r>
    <r>
      <rPr>
        <sz val="11"/>
        <color theme="1"/>
        <rFont val="Calibri"/>
        <family val="2"/>
        <charset val="204"/>
        <scheme val="minor"/>
      </rPr>
      <t xml:space="preserve"> доп. мест погрузки /разгрузки</t>
    </r>
  </si>
  <si>
    <t>газель нал без пропуска</t>
  </si>
  <si>
    <t xml:space="preserve">газель нал пропуск ТТК </t>
  </si>
  <si>
    <t>газель нал пропуск СК</t>
  </si>
  <si>
    <t>газель безнал без пропуска</t>
  </si>
  <si>
    <t xml:space="preserve">газель безнал пропуск ТТК </t>
  </si>
  <si>
    <t>газель безнал пропуск СК</t>
  </si>
  <si>
    <t>Наименование</t>
  </si>
  <si>
    <r>
      <rPr>
        <b/>
        <sz val="11"/>
        <color indexed="8"/>
        <rFont val="Calibri"/>
        <family val="2"/>
      </rPr>
      <t>Ночь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</si>
</sst>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/>
    <xf numFmtId="0" fontId="0" fillId="3" borderId="0" xfId="0" applyFill="1"/>
    <xf numFmtId="0" fontId="3" fillId="4" borderId="4" xfId="0" applyFont="1" applyFill="1" applyBorder="1" applyAlignment="1">
      <alignment wrapText="1"/>
    </xf>
    <xf numFmtId="0" fontId="0" fillId="3" borderId="5" xfId="0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3" borderId="0" xfId="0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abSelected="1" workbookViewId="0">
      <selection activeCell="F7" sqref="F7"/>
    </sheetView>
  </sheetViews>
  <sheetFormatPr defaultColWidth="8.85546875" defaultRowHeight="15" x14ac:dyDescent="0.25"/>
  <cols>
    <col min="1" max="1" width="3.28515625" style="4" customWidth="1"/>
    <col min="2" max="2" width="19.28515625" bestFit="1" customWidth="1"/>
    <col min="3" max="4" width="13.7109375" customWidth="1"/>
    <col min="5" max="5" width="4.28515625" style="4" customWidth="1"/>
    <col min="6" max="6" width="18.42578125" bestFit="1" customWidth="1"/>
    <col min="7" max="7" width="14.7109375" customWidth="1"/>
    <col min="8" max="8" width="15.28515625" style="4" customWidth="1"/>
    <col min="9" max="9" width="17.140625" style="4" customWidth="1"/>
    <col min="10" max="10" width="18.42578125" bestFit="1" customWidth="1"/>
    <col min="11" max="11" width="16.7109375" customWidth="1"/>
    <col min="12" max="12" width="17" style="4" customWidth="1"/>
    <col min="13" max="13" width="11.140625" style="4" bestFit="1" customWidth="1"/>
    <col min="14" max="14" width="18.42578125" bestFit="1" customWidth="1"/>
    <col min="16" max="32" width="8.85546875" style="4"/>
  </cols>
  <sheetData>
    <row r="1" spans="1:12" ht="33.950000000000003" customHeight="1" thickBot="1" x14ac:dyDescent="0.3">
      <c r="A1" s="6"/>
      <c r="B1" s="15" t="s">
        <v>1</v>
      </c>
      <c r="C1" s="16"/>
      <c r="D1" s="17"/>
      <c r="F1" s="11" t="s">
        <v>14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</row>
    <row r="2" spans="1:12" ht="33.950000000000003" customHeight="1" thickBot="1" x14ac:dyDescent="0.3">
      <c r="B2" s="18" t="s">
        <v>13</v>
      </c>
      <c r="C2" s="19"/>
      <c r="D2" s="20"/>
      <c r="F2" s="12" t="s">
        <v>3</v>
      </c>
      <c r="G2" s="2">
        <v>3000</v>
      </c>
      <c r="H2" s="2">
        <v>3300</v>
      </c>
      <c r="I2" s="2">
        <v>3600</v>
      </c>
      <c r="J2" s="2">
        <v>3300</v>
      </c>
      <c r="K2" s="2">
        <v>3600</v>
      </c>
      <c r="L2" s="2">
        <v>3900</v>
      </c>
    </row>
    <row r="3" spans="1:12" ht="33.950000000000003" customHeight="1" thickBot="1" x14ac:dyDescent="0.3">
      <c r="B3" s="9" t="s">
        <v>4</v>
      </c>
      <c r="C3" s="8">
        <v>10</v>
      </c>
      <c r="D3" s="2">
        <f>HLOOKUP($B$2,$G$1:$L$5,3,0)*C3</f>
        <v>200</v>
      </c>
      <c r="F3" s="9" t="s">
        <v>5</v>
      </c>
      <c r="G3" s="2">
        <v>16</v>
      </c>
      <c r="H3" s="2">
        <v>16</v>
      </c>
      <c r="I3" s="2">
        <v>16</v>
      </c>
      <c r="J3" s="2">
        <v>20</v>
      </c>
      <c r="K3" s="2">
        <v>20</v>
      </c>
      <c r="L3" s="2">
        <v>20</v>
      </c>
    </row>
    <row r="4" spans="1:12" ht="45.75" thickBot="1" x14ac:dyDescent="0.3">
      <c r="B4" s="10" t="s">
        <v>7</v>
      </c>
      <c r="C4" s="8">
        <v>1</v>
      </c>
      <c r="D4" s="2">
        <f>HLOOKUP($B$2,$G$1:$L$5,4,0)*C4</f>
        <v>600</v>
      </c>
      <c r="F4" s="10" t="s">
        <v>2</v>
      </c>
      <c r="G4" s="1">
        <v>550</v>
      </c>
      <c r="H4" s="1">
        <v>550</v>
      </c>
      <c r="I4" s="1">
        <v>550</v>
      </c>
      <c r="J4" s="1">
        <v>600</v>
      </c>
      <c r="K4" s="1">
        <v>600</v>
      </c>
      <c r="L4" s="1">
        <v>600</v>
      </c>
    </row>
    <row r="5" spans="1:12" ht="33.950000000000003" customHeight="1" thickBot="1" x14ac:dyDescent="0.3">
      <c r="B5" s="9" t="s">
        <v>15</v>
      </c>
      <c r="C5" s="8">
        <v>1</v>
      </c>
      <c r="D5" s="2">
        <f>HLOOKUP($B$2,$G$1:$L$5,5,0)*C5</f>
        <v>1200</v>
      </c>
      <c r="F5" s="9" t="s">
        <v>6</v>
      </c>
      <c r="G5" s="2">
        <v>1100</v>
      </c>
      <c r="H5" s="2">
        <v>1100</v>
      </c>
      <c r="I5" s="2">
        <v>1100</v>
      </c>
      <c r="J5" s="2">
        <v>1200</v>
      </c>
      <c r="K5" s="2">
        <v>1200</v>
      </c>
      <c r="L5" s="2">
        <v>1200</v>
      </c>
    </row>
    <row r="6" spans="1:12" ht="33.950000000000003" customHeight="1" thickBot="1" x14ac:dyDescent="0.35">
      <c r="B6" s="3" t="s">
        <v>0</v>
      </c>
      <c r="C6" s="7"/>
      <c r="D6" s="13">
        <f>IF(SUM(D3:D5)&gt;HLOOKUP(B2,F1:L2,2,0),SUM(D3:D5),HLOOKUP(B2,F1:L2,2,0))</f>
        <v>3900</v>
      </c>
    </row>
    <row r="8" spans="1:12" s="4" customFormat="1" x14ac:dyDescent="0.25">
      <c r="F8" s="14"/>
    </row>
    <row r="9" spans="1:12" s="4" customFormat="1" x14ac:dyDescent="0.25"/>
    <row r="10" spans="1:12" s="4" customFormat="1" x14ac:dyDescent="0.25"/>
    <row r="11" spans="1:12" s="4" customFormat="1" x14ac:dyDescent="0.25"/>
    <row r="12" spans="1:12" s="4" customFormat="1" x14ac:dyDescent="0.25"/>
    <row r="13" spans="1:12" s="4" customFormat="1" x14ac:dyDescent="0.25"/>
    <row r="14" spans="1:12" s="4" customFormat="1" x14ac:dyDescent="0.25"/>
    <row r="15" spans="1:12" s="4" customFormat="1" x14ac:dyDescent="0.25"/>
    <row r="16" spans="1:1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pans="2:4" s="4" customFormat="1" x14ac:dyDescent="0.25"/>
    <row r="66" spans="2:4" s="4" customFormat="1" x14ac:dyDescent="0.25"/>
    <row r="67" spans="2:4" s="4" customFormat="1" x14ac:dyDescent="0.25"/>
    <row r="68" spans="2:4" s="4" customFormat="1" x14ac:dyDescent="0.25"/>
    <row r="69" spans="2:4" s="4" customFormat="1" x14ac:dyDescent="0.25"/>
    <row r="70" spans="2:4" s="4" customFormat="1" x14ac:dyDescent="0.25"/>
    <row r="71" spans="2:4" s="4" customFormat="1" x14ac:dyDescent="0.25"/>
    <row r="72" spans="2:4" s="4" customFormat="1" x14ac:dyDescent="0.25"/>
    <row r="73" spans="2:4" s="4" customFormat="1" x14ac:dyDescent="0.25"/>
    <row r="74" spans="2:4" s="4" customFormat="1" x14ac:dyDescent="0.25"/>
    <row r="75" spans="2:4" s="4" customFormat="1" x14ac:dyDescent="0.25"/>
    <row r="76" spans="2:4" s="4" customFormat="1" x14ac:dyDescent="0.25"/>
    <row r="77" spans="2:4" s="4" customFormat="1" x14ac:dyDescent="0.25"/>
    <row r="78" spans="2:4" s="4" customFormat="1" x14ac:dyDescent="0.25">
      <c r="B78"/>
      <c r="C78"/>
      <c r="D78"/>
    </row>
    <row r="79" spans="2:4" s="4" customFormat="1" x14ac:dyDescent="0.25">
      <c r="B79"/>
      <c r="C79"/>
      <c r="D79"/>
    </row>
    <row r="80" spans="2:4" s="4" customFormat="1" x14ac:dyDescent="0.25">
      <c r="B80"/>
      <c r="C80"/>
      <c r="D80"/>
    </row>
    <row r="81" spans="2:15" s="4" customFormat="1" x14ac:dyDescent="0.25">
      <c r="B81"/>
      <c r="C81"/>
      <c r="D81"/>
    </row>
    <row r="82" spans="2:15" s="4" customFormat="1" x14ac:dyDescent="0.25">
      <c r="B82"/>
      <c r="C82"/>
      <c r="D82"/>
    </row>
    <row r="83" spans="2:15" s="4" customFormat="1" x14ac:dyDescent="0.25">
      <c r="B83"/>
      <c r="C83"/>
      <c r="D83"/>
    </row>
    <row r="84" spans="2:15" s="4" customFormat="1" x14ac:dyDescent="0.25">
      <c r="B84"/>
      <c r="C84"/>
      <c r="D84"/>
    </row>
    <row r="85" spans="2:15" s="4" customFormat="1" x14ac:dyDescent="0.25">
      <c r="B85"/>
      <c r="C85"/>
      <c r="D85"/>
    </row>
    <row r="86" spans="2:15" s="4" customFormat="1" x14ac:dyDescent="0.25">
      <c r="B86"/>
      <c r="C86"/>
      <c r="D86"/>
      <c r="F86"/>
      <c r="G86"/>
      <c r="J86"/>
      <c r="K86"/>
    </row>
    <row r="87" spans="2:15" s="4" customFormat="1" x14ac:dyDescent="0.25">
      <c r="B87"/>
      <c r="C87"/>
      <c r="D87"/>
      <c r="F87"/>
      <c r="G87"/>
      <c r="J87"/>
      <c r="K87"/>
    </row>
    <row r="88" spans="2:15" s="4" customFormat="1" x14ac:dyDescent="0.25">
      <c r="B88"/>
      <c r="C88"/>
      <c r="D88"/>
      <c r="F88"/>
      <c r="G88"/>
      <c r="J88"/>
      <c r="K88"/>
      <c r="N88"/>
      <c r="O88"/>
    </row>
  </sheetData>
  <mergeCells count="2">
    <mergeCell ref="B1:D1"/>
    <mergeCell ref="B2:D2"/>
  </mergeCells>
  <dataValidations count="1">
    <dataValidation type="list" allowBlank="1" showInputMessage="1" showErrorMessage="1" sqref="B2:D2">
      <formula1>$G$1:$L$1</formula1>
    </dataValidation>
  </dataValidations>
  <pageMargins left="0.7" right="0.7" top="0.75" bottom="0.75" header="0.3" footer="0.3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6" sqref="C6"/>
    </sheetView>
  </sheetViews>
  <sheetFormatPr defaultRowHeight="15" x14ac:dyDescent="0.25"/>
  <cols>
    <col min="1" max="1" width="19.28515625" bestFit="1" customWidth="1"/>
    <col min="2" max="2" width="8.85546875" customWidth="1"/>
    <col min="3" max="3" width="11.42578125" customWidth="1"/>
    <col min="5" max="5" width="18" bestFit="1" customWidth="1"/>
    <col min="6" max="6" width="12.85546875" customWidth="1"/>
    <col min="7" max="7" width="14" customWidth="1"/>
    <col min="8" max="8" width="14.28515625" customWidth="1"/>
    <col min="9" max="9" width="13.5703125" customWidth="1"/>
    <col min="10" max="10" width="14.140625" customWidth="1"/>
  </cols>
  <sheetData>
    <row r="1" spans="1:11" ht="63.75" thickBot="1" x14ac:dyDescent="0.3">
      <c r="A1" s="15" t="s">
        <v>1</v>
      </c>
      <c r="B1" s="16"/>
      <c r="C1" s="17"/>
      <c r="D1" s="4"/>
      <c r="E1" s="11" t="s">
        <v>14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</row>
    <row r="2" spans="1:11" ht="30.75" thickBot="1" x14ac:dyDescent="0.3">
      <c r="A2" s="18" t="s">
        <v>11</v>
      </c>
      <c r="B2" s="19"/>
      <c r="C2" s="20"/>
      <c r="D2" s="4"/>
      <c r="E2" s="12" t="s">
        <v>3</v>
      </c>
      <c r="F2" s="2">
        <v>3000</v>
      </c>
      <c r="G2" s="2">
        <v>3300</v>
      </c>
      <c r="H2" s="2">
        <v>3600</v>
      </c>
      <c r="I2" s="2">
        <v>3300</v>
      </c>
      <c r="J2" s="2">
        <v>3600</v>
      </c>
      <c r="K2" s="2">
        <v>3900</v>
      </c>
    </row>
    <row r="3" spans="1:11" ht="37.5" customHeight="1" thickBot="1" x14ac:dyDescent="0.3">
      <c r="A3" s="9" t="s">
        <v>4</v>
      </c>
      <c r="B3" s="8">
        <v>10</v>
      </c>
      <c r="C3" s="2">
        <f>HLOOKUP(A2,E1:K3,3,0)*B3</f>
        <v>200</v>
      </c>
      <c r="D3" s="4"/>
      <c r="E3" s="9" t="s">
        <v>5</v>
      </c>
      <c r="F3" s="2">
        <v>16</v>
      </c>
      <c r="G3" s="2">
        <v>16</v>
      </c>
      <c r="H3" s="2">
        <v>16</v>
      </c>
      <c r="I3" s="2">
        <v>20</v>
      </c>
      <c r="J3" s="2">
        <v>20</v>
      </c>
      <c r="K3" s="2">
        <v>20</v>
      </c>
    </row>
    <row r="4" spans="1:11" ht="45.75" thickBot="1" x14ac:dyDescent="0.3">
      <c r="A4" s="10" t="s">
        <v>7</v>
      </c>
      <c r="B4" s="8">
        <v>1</v>
      </c>
      <c r="C4" s="2">
        <f>HLOOKUP(A2,E1:K4,4,0)*B4</f>
        <v>600</v>
      </c>
      <c r="D4" s="4"/>
      <c r="E4" s="10" t="s">
        <v>2</v>
      </c>
      <c r="F4" s="1">
        <v>550</v>
      </c>
      <c r="G4" s="1">
        <v>550</v>
      </c>
      <c r="H4" s="1">
        <v>550</v>
      </c>
      <c r="I4" s="1">
        <v>600</v>
      </c>
      <c r="J4" s="1">
        <v>600</v>
      </c>
      <c r="K4" s="1">
        <v>600</v>
      </c>
    </row>
    <row r="5" spans="1:11" ht="39.75" customHeight="1" thickBot="1" x14ac:dyDescent="0.3">
      <c r="A5" s="9" t="s">
        <v>15</v>
      </c>
      <c r="B5" s="8">
        <v>1</v>
      </c>
      <c r="C5" s="2">
        <f>HLOOKUP(A2,E1:K5,5,0)*B5</f>
        <v>1200</v>
      </c>
      <c r="D5" s="4"/>
      <c r="E5" s="9" t="s">
        <v>6</v>
      </c>
      <c r="F5" s="2">
        <v>1100</v>
      </c>
      <c r="G5" s="2">
        <v>1100</v>
      </c>
      <c r="H5" s="2">
        <v>1100</v>
      </c>
      <c r="I5" s="2">
        <v>1200</v>
      </c>
      <c r="J5" s="2">
        <v>1200</v>
      </c>
      <c r="K5" s="2">
        <v>1200</v>
      </c>
    </row>
    <row r="6" spans="1:11" ht="38.25" customHeight="1" thickBot="1" x14ac:dyDescent="0.35">
      <c r="A6" s="3" t="s">
        <v>0</v>
      </c>
      <c r="B6" s="7"/>
      <c r="C6" s="13">
        <f>IF(SUM(C3:C5)&gt;HLOOKUP(A2,E1:K2,2,0),SUM(C3:C5),HLOOKUP(A2,E1:K2,2,0))</f>
        <v>3300</v>
      </c>
      <c r="D6" s="4"/>
      <c r="G6" s="4"/>
      <c r="H6" s="4"/>
      <c r="K6" s="4"/>
    </row>
  </sheetData>
  <mergeCells count="2">
    <mergeCell ref="A1:C1"/>
    <mergeCell ref="A2:C2"/>
  </mergeCells>
  <dataValidations count="1">
    <dataValidation type="list" allowBlank="1" showInputMessage="1" showErrorMessage="1" sqref="A2:C2">
      <formula1>$G$1:$L$1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Хомяков</dc:creator>
  <cp:lastModifiedBy>User</cp:lastModifiedBy>
  <dcterms:created xsi:type="dcterms:W3CDTF">2013-06-12T13:10:33Z</dcterms:created>
  <dcterms:modified xsi:type="dcterms:W3CDTF">2013-06-14T18:44:17Z</dcterms:modified>
</cp:coreProperties>
</file>