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нтон\Desktop\"/>
    </mc:Choice>
  </mc:AlternateContent>
  <xr:revisionPtr revIDLastSave="0" documentId="13_ncr:1_{2B182EF9-E0AE-40B5-96C2-36DAEC59798A}" xr6:coauthVersionLast="37" xr6:coauthVersionMax="37" xr10:uidLastSave="{00000000-0000-0000-0000-000000000000}"/>
  <bookViews>
    <workbookView xWindow="480" yWindow="135" windowWidth="22995" windowHeight="9015" xr2:uid="{00000000-000D-0000-FFFF-FFFF00000000}"/>
  </bookViews>
  <sheets>
    <sheet name="Дебиторка" sheetId="1" r:id="rId1"/>
  </sheets>
  <calcPr calcId="179021"/>
</workbook>
</file>

<file path=xl/calcChain.xml><?xml version="1.0" encoding="utf-8"?>
<calcChain xmlns="http://schemas.openxmlformats.org/spreadsheetml/2006/main">
  <c r="H52" i="1" l="1"/>
  <c r="H49" i="1"/>
  <c r="G22" i="1" l="1"/>
  <c r="G25" i="1"/>
  <c r="G27" i="1"/>
  <c r="G31" i="1"/>
  <c r="G33" i="1"/>
  <c r="G36" i="1"/>
  <c r="G37" i="1"/>
  <c r="G38" i="1"/>
  <c r="G39" i="1"/>
  <c r="G40" i="1"/>
  <c r="G43" i="1"/>
  <c r="G45" i="1"/>
  <c r="G47" i="1"/>
  <c r="G48" i="1"/>
  <c r="G5" i="1"/>
  <c r="G6" i="1"/>
  <c r="G7" i="1"/>
  <c r="G11" i="1"/>
  <c r="G12" i="1"/>
  <c r="G16" i="1"/>
  <c r="G4" i="1"/>
  <c r="F22" i="1"/>
  <c r="F23" i="1"/>
  <c r="G23" i="1" s="1"/>
  <c r="F24" i="1"/>
  <c r="G24" i="1" s="1"/>
  <c r="F25" i="1"/>
  <c r="F26" i="1"/>
  <c r="G26" i="1" s="1"/>
  <c r="F27" i="1"/>
  <c r="F28" i="1"/>
  <c r="G28" i="1" s="1"/>
  <c r="F29" i="1"/>
  <c r="G29" i="1" s="1"/>
  <c r="F30" i="1"/>
  <c r="G30" i="1" s="1"/>
  <c r="F31" i="1"/>
  <c r="F32" i="1"/>
  <c r="G32" i="1" s="1"/>
  <c r="F33" i="1"/>
  <c r="F34" i="1"/>
  <c r="G34" i="1" s="1"/>
  <c r="F35" i="1"/>
  <c r="G35" i="1" s="1"/>
  <c r="F36" i="1"/>
  <c r="F37" i="1"/>
  <c r="F38" i="1"/>
  <c r="F39" i="1"/>
  <c r="F40" i="1"/>
  <c r="F41" i="1"/>
  <c r="G41" i="1" s="1"/>
  <c r="F42" i="1"/>
  <c r="G42" i="1" s="1"/>
  <c r="F43" i="1"/>
  <c r="F44" i="1"/>
  <c r="G44" i="1" s="1"/>
  <c r="F45" i="1"/>
  <c r="F46" i="1"/>
  <c r="G46" i="1" s="1"/>
  <c r="C1" i="1"/>
  <c r="D49" i="1" l="1"/>
  <c r="F21" i="1"/>
  <c r="G21" i="1" s="1"/>
  <c r="F20" i="1"/>
  <c r="G20" i="1" s="1"/>
  <c r="F19" i="1"/>
  <c r="G19" i="1" s="1"/>
  <c r="F18" i="1"/>
  <c r="G18" i="1" s="1"/>
  <c r="F17" i="1"/>
  <c r="G17" i="1" s="1"/>
  <c r="F16" i="1"/>
  <c r="F15" i="1"/>
  <c r="G15" i="1" s="1"/>
  <c r="F14" i="1"/>
  <c r="G14" i="1" s="1"/>
  <c r="F13" i="1"/>
  <c r="G13" i="1" s="1"/>
  <c r="F12" i="1"/>
  <c r="F11" i="1"/>
  <c r="F10" i="1"/>
  <c r="G10" i="1" s="1"/>
  <c r="F9" i="1"/>
  <c r="G9" i="1" s="1"/>
  <c r="F8" i="1"/>
  <c r="G8" i="1" s="1"/>
  <c r="F7" i="1"/>
  <c r="F6" i="1"/>
  <c r="F5" i="1"/>
  <c r="F4" i="1"/>
</calcChain>
</file>

<file path=xl/sharedStrings.xml><?xml version="1.0" encoding="utf-8"?>
<sst xmlns="http://schemas.openxmlformats.org/spreadsheetml/2006/main" count="28" uniqueCount="22">
  <si>
    <t>Сегодня</t>
  </si>
  <si>
    <t>отсрочка, дней</t>
  </si>
  <si>
    <t>Клиент</t>
  </si>
  <si>
    <t>Дата отгрузки</t>
  </si>
  <si>
    <t>срок оплаты</t>
  </si>
  <si>
    <t>дата оплаты</t>
  </si>
  <si>
    <t>сумма оплаты ,  руб</t>
  </si>
  <si>
    <t>Итого:</t>
  </si>
  <si>
    <t>Сумма УПД, руб</t>
  </si>
  <si>
    <t>Общая задолженность</t>
  </si>
  <si>
    <t>В т.ч. просроченная задолженность</t>
  </si>
  <si>
    <t>Общая задолженность по срокам долга</t>
  </si>
  <si>
    <t>До 7 дней</t>
  </si>
  <si>
    <t>От 8 до 15 дней</t>
  </si>
  <si>
    <t>От 16 до 30 дней</t>
  </si>
  <si>
    <t>От 31 до 60 дней</t>
  </si>
  <si>
    <t>От 61 до 90 дней</t>
  </si>
  <si>
    <t>Свыше 90 дней</t>
  </si>
  <si>
    <t>101 205 432</t>
  </si>
  <si>
    <t>6 911 768</t>
  </si>
  <si>
    <t>42 503 142</t>
  </si>
  <si>
    <t>51 790 522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</si>
</sst>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3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14" fontId="1" fillId="0" borderId="0" xfId="0" applyNumberFormat="1" applyFont="1" applyAlignment="1">
      <alignment horizontal="center" wrapText="1"/>
    </xf>
    <xf numFmtId="3" fontId="1" fillId="0" borderId="0" xfId="0" applyNumberFormat="1" applyFont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164" fontId="1" fillId="0" borderId="0" xfId="0" applyNumberFormat="1" applyFont="1" applyAlignment="1">
      <alignment horizontal="center" wrapText="1"/>
    </xf>
    <xf numFmtId="0" fontId="1" fillId="0" borderId="0" xfId="0" applyFont="1" applyAlignment="1">
      <alignment horizontal="center"/>
    </xf>
    <xf numFmtId="3" fontId="1" fillId="0" borderId="0" xfId="0" applyNumberFormat="1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3" fontId="2" fillId="2" borderId="3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3" fontId="1" fillId="0" borderId="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164" fontId="1" fillId="0" borderId="5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3" fontId="1" fillId="0" borderId="7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9" xfId="0" applyFont="1" applyFill="1" applyBorder="1" applyAlignment="1">
      <alignment horizontal="right" vertical="center"/>
    </xf>
    <xf numFmtId="3" fontId="2" fillId="0" borderId="9" xfId="0" applyNumberFormat="1" applyFont="1" applyBorder="1" applyAlignment="1">
      <alignment horizontal="center"/>
    </xf>
    <xf numFmtId="164" fontId="2" fillId="0" borderId="9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4" fontId="1" fillId="0" borderId="5" xfId="0" applyNumberFormat="1" applyFont="1" applyBorder="1" applyAlignment="1">
      <alignment horizontal="center" vertical="center"/>
    </xf>
    <xf numFmtId="14" fontId="1" fillId="0" borderId="7" xfId="0" applyNumberFormat="1" applyFont="1" applyBorder="1" applyAlignment="1">
      <alignment horizontal="center" vertical="center"/>
    </xf>
    <xf numFmtId="3" fontId="2" fillId="0" borderId="10" xfId="0" applyNumberFormat="1" applyFont="1" applyBorder="1" applyAlignment="1">
      <alignment horizontal="center"/>
    </xf>
    <xf numFmtId="3" fontId="1" fillId="0" borderId="6" xfId="0" applyNumberFormat="1" applyFont="1" applyBorder="1" applyAlignment="1">
      <alignment horizontal="center"/>
    </xf>
    <xf numFmtId="3" fontId="1" fillId="0" borderId="1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topLeftCell="A28" zoomScale="130" zoomScaleNormal="130" workbookViewId="0">
      <selection activeCell="H52" sqref="H52"/>
    </sheetView>
  </sheetViews>
  <sheetFormatPr defaultRowHeight="12.75" x14ac:dyDescent="0.2"/>
  <cols>
    <col min="1" max="1" width="9.140625" style="34"/>
    <col min="2" max="2" width="32.5703125" style="34" bestFit="1" customWidth="1"/>
    <col min="3" max="3" width="9.85546875" style="34" bestFit="1" customWidth="1"/>
    <col min="4" max="4" width="11.7109375" style="35" bestFit="1" customWidth="1"/>
    <col min="5" max="5" width="12.85546875" style="34" bestFit="1" customWidth="1"/>
    <col min="6" max="6" width="11.85546875" style="36" bestFit="1" customWidth="1"/>
    <col min="7" max="7" width="11.42578125" style="36" bestFit="1" customWidth="1"/>
    <col min="8" max="8" width="12.5703125" style="35" bestFit="1" customWidth="1"/>
    <col min="9" max="9" width="9.140625" style="34" customWidth="1"/>
    <col min="10" max="16384" width="9.140625" style="34"/>
  </cols>
  <sheetData>
    <row r="1" spans="1:9" s="1" customFormat="1" ht="23.25" customHeight="1" x14ac:dyDescent="0.2">
      <c r="B1" s="2" t="s">
        <v>0</v>
      </c>
      <c r="C1" s="3">
        <f ca="1">TODAY()</f>
        <v>44448</v>
      </c>
      <c r="D1" s="4"/>
      <c r="E1" s="5" t="s">
        <v>1</v>
      </c>
      <c r="F1" s="6">
        <v>30</v>
      </c>
      <c r="G1" s="7"/>
      <c r="H1" s="4"/>
    </row>
    <row r="2" spans="1:9" s="8" customFormat="1" ht="13.5" thickBot="1" x14ac:dyDescent="0.25">
      <c r="D2" s="9"/>
      <c r="E2" s="6"/>
      <c r="F2" s="10"/>
      <c r="G2" s="10"/>
      <c r="H2" s="9"/>
    </row>
    <row r="3" spans="1:9" s="1" customFormat="1" ht="26.25" thickBot="1" x14ac:dyDescent="0.25">
      <c r="A3" s="11" t="s">
        <v>2</v>
      </c>
      <c r="B3" s="11" t="s">
        <v>3</v>
      </c>
      <c r="C3" s="12"/>
      <c r="D3" s="13" t="s">
        <v>8</v>
      </c>
      <c r="E3" s="12"/>
      <c r="F3" s="14" t="s">
        <v>4</v>
      </c>
      <c r="G3" s="14" t="s">
        <v>5</v>
      </c>
      <c r="H3" s="15" t="s">
        <v>6</v>
      </c>
    </row>
    <row r="4" spans="1:9" s="8" customFormat="1" x14ac:dyDescent="0.2">
      <c r="A4" s="16"/>
      <c r="B4" s="37">
        <v>44231</v>
      </c>
      <c r="C4" s="17"/>
      <c r="D4" s="18">
        <v>25938822.239999998</v>
      </c>
      <c r="E4" s="19"/>
      <c r="F4" s="20">
        <f>B4+$F$1</f>
        <v>44261</v>
      </c>
      <c r="G4" s="20" t="str">
        <f>IF(H4&gt;0,VALUE(F4),"")</f>
        <v/>
      </c>
      <c r="H4" s="40"/>
    </row>
    <row r="5" spans="1:9" s="8" customFormat="1" x14ac:dyDescent="0.2">
      <c r="A5" s="16"/>
      <c r="B5" s="38">
        <v>44235</v>
      </c>
      <c r="C5" s="21"/>
      <c r="D5" s="22">
        <v>29707567.850000001</v>
      </c>
      <c r="E5" s="23"/>
      <c r="F5" s="24">
        <f>B5+$F$1</f>
        <v>44265</v>
      </c>
      <c r="G5" s="20" t="str">
        <f t="shared" ref="G5:G48" si="0">IF(H5&gt;0,VALUE(F5),"")</f>
        <v/>
      </c>
      <c r="H5" s="41"/>
      <c r="I5" s="25"/>
    </row>
    <row r="6" spans="1:9" s="8" customFormat="1" x14ac:dyDescent="0.2">
      <c r="A6" s="16"/>
      <c r="B6" s="38">
        <v>44242</v>
      </c>
      <c r="C6" s="21"/>
      <c r="D6" s="22">
        <v>29615092.079999998</v>
      </c>
      <c r="E6" s="23"/>
      <c r="F6" s="24">
        <f>B6+$F$1</f>
        <v>44272</v>
      </c>
      <c r="G6" s="20" t="str">
        <f t="shared" si="0"/>
        <v/>
      </c>
      <c r="H6" s="41"/>
      <c r="I6" s="25"/>
    </row>
    <row r="7" spans="1:9" s="8" customFormat="1" x14ac:dyDescent="0.2">
      <c r="A7" s="16"/>
      <c r="B7" s="38">
        <v>44253</v>
      </c>
      <c r="C7" s="21"/>
      <c r="D7" s="22">
        <v>25354420.699999999</v>
      </c>
      <c r="E7" s="23"/>
      <c r="F7" s="24">
        <f>B7+$F$1</f>
        <v>44283</v>
      </c>
      <c r="G7" s="20" t="str">
        <f t="shared" si="0"/>
        <v/>
      </c>
      <c r="H7" s="41"/>
      <c r="I7" s="25"/>
    </row>
    <row r="8" spans="1:9" s="8" customFormat="1" x14ac:dyDescent="0.2">
      <c r="A8" s="16"/>
      <c r="B8" s="38">
        <v>44258</v>
      </c>
      <c r="C8" s="21"/>
      <c r="D8" s="22">
        <v>29601871.82</v>
      </c>
      <c r="E8" s="23"/>
      <c r="F8" s="24">
        <f t="shared" ref="F8:F46" si="1">B8+$F$1</f>
        <v>44288</v>
      </c>
      <c r="G8" s="20">
        <f t="shared" si="0"/>
        <v>44288</v>
      </c>
      <c r="H8" s="41">
        <v>1000000</v>
      </c>
      <c r="I8" s="25"/>
    </row>
    <row r="9" spans="1:9" s="8" customFormat="1" x14ac:dyDescent="0.2">
      <c r="A9" s="16"/>
      <c r="B9" s="38">
        <v>44267</v>
      </c>
      <c r="C9" s="21"/>
      <c r="D9" s="22"/>
      <c r="E9" s="23"/>
      <c r="F9" s="24">
        <f t="shared" si="1"/>
        <v>44297</v>
      </c>
      <c r="G9" s="20">
        <f t="shared" si="0"/>
        <v>44297</v>
      </c>
      <c r="H9" s="41">
        <v>15000000</v>
      </c>
      <c r="I9" s="25"/>
    </row>
    <row r="10" spans="1:9" s="8" customFormat="1" x14ac:dyDescent="0.2">
      <c r="A10" s="16"/>
      <c r="B10" s="38">
        <v>44271</v>
      </c>
      <c r="C10" s="21"/>
      <c r="D10" s="22"/>
      <c r="E10" s="23"/>
      <c r="F10" s="24">
        <f t="shared" si="1"/>
        <v>44301</v>
      </c>
      <c r="G10" s="20">
        <f t="shared" si="0"/>
        <v>44301</v>
      </c>
      <c r="H10" s="41">
        <v>15000000</v>
      </c>
      <c r="I10" s="25"/>
    </row>
    <row r="11" spans="1:9" s="8" customFormat="1" x14ac:dyDescent="0.2">
      <c r="A11" s="16"/>
      <c r="B11" s="38">
        <v>44274</v>
      </c>
      <c r="C11" s="21"/>
      <c r="D11" s="22">
        <v>29123331.550000001</v>
      </c>
      <c r="E11" s="23"/>
      <c r="F11" s="24">
        <f t="shared" si="1"/>
        <v>44304</v>
      </c>
      <c r="G11" s="20" t="str">
        <f t="shared" si="0"/>
        <v/>
      </c>
      <c r="H11" s="41"/>
      <c r="I11" s="25"/>
    </row>
    <row r="12" spans="1:9" s="8" customFormat="1" x14ac:dyDescent="0.2">
      <c r="A12" s="16"/>
      <c r="B12" s="38">
        <v>44277</v>
      </c>
      <c r="C12" s="21"/>
      <c r="D12" s="22">
        <v>29227672.489999998</v>
      </c>
      <c r="E12" s="23"/>
      <c r="F12" s="24">
        <f t="shared" si="1"/>
        <v>44307</v>
      </c>
      <c r="G12" s="20" t="str">
        <f t="shared" si="0"/>
        <v/>
      </c>
      <c r="H12" s="41"/>
      <c r="I12" s="25"/>
    </row>
    <row r="13" spans="1:9" s="8" customFormat="1" x14ac:dyDescent="0.2">
      <c r="A13" s="16"/>
      <c r="B13" s="38">
        <v>44278</v>
      </c>
      <c r="C13" s="21"/>
      <c r="D13" s="22"/>
      <c r="E13" s="23"/>
      <c r="F13" s="24">
        <f t="shared" si="1"/>
        <v>44308</v>
      </c>
      <c r="G13" s="20">
        <f t="shared" si="0"/>
        <v>44308</v>
      </c>
      <c r="H13" s="41">
        <v>45000000</v>
      </c>
      <c r="I13" s="25"/>
    </row>
    <row r="14" spans="1:9" s="8" customFormat="1" x14ac:dyDescent="0.2">
      <c r="A14" s="16"/>
      <c r="B14" s="38">
        <v>44285</v>
      </c>
      <c r="C14" s="21"/>
      <c r="D14" s="22"/>
      <c r="E14" s="23"/>
      <c r="F14" s="24">
        <f t="shared" si="1"/>
        <v>44315</v>
      </c>
      <c r="G14" s="20">
        <f t="shared" si="0"/>
        <v>44315</v>
      </c>
      <c r="H14" s="41">
        <v>10000000</v>
      </c>
      <c r="I14" s="25"/>
    </row>
    <row r="15" spans="1:9" s="8" customFormat="1" x14ac:dyDescent="0.2">
      <c r="A15" s="16"/>
      <c r="B15" s="38">
        <v>44286</v>
      </c>
      <c r="C15" s="21"/>
      <c r="D15" s="22"/>
      <c r="E15" s="23"/>
      <c r="F15" s="24">
        <f t="shared" si="1"/>
        <v>44316</v>
      </c>
      <c r="G15" s="20">
        <f t="shared" si="0"/>
        <v>44316</v>
      </c>
      <c r="H15" s="41">
        <v>24615902.870000001</v>
      </c>
      <c r="I15" s="25"/>
    </row>
    <row r="16" spans="1:9" s="8" customFormat="1" x14ac:dyDescent="0.2">
      <c r="A16" s="16"/>
      <c r="B16" s="38">
        <v>44287</v>
      </c>
      <c r="C16" s="21"/>
      <c r="D16" s="22">
        <v>18203997.600000001</v>
      </c>
      <c r="E16" s="23"/>
      <c r="F16" s="24">
        <f t="shared" si="1"/>
        <v>44317</v>
      </c>
      <c r="G16" s="20" t="str">
        <f t="shared" si="0"/>
        <v/>
      </c>
      <c r="H16" s="41"/>
      <c r="I16" s="25"/>
    </row>
    <row r="17" spans="1:9" s="8" customFormat="1" x14ac:dyDescent="0.2">
      <c r="A17" s="16"/>
      <c r="B17" s="38">
        <v>44292</v>
      </c>
      <c r="C17" s="21"/>
      <c r="D17" s="22"/>
      <c r="E17" s="23"/>
      <c r="F17" s="24">
        <f t="shared" si="1"/>
        <v>44322</v>
      </c>
      <c r="G17" s="20">
        <f t="shared" si="0"/>
        <v>44322</v>
      </c>
      <c r="H17" s="41">
        <v>10000000</v>
      </c>
      <c r="I17" s="25"/>
    </row>
    <row r="18" spans="1:9" s="8" customFormat="1" x14ac:dyDescent="0.2">
      <c r="A18" s="16"/>
      <c r="B18" s="38">
        <v>44295</v>
      </c>
      <c r="C18" s="21"/>
      <c r="D18" s="22"/>
      <c r="E18" s="23"/>
      <c r="F18" s="24">
        <f t="shared" si="1"/>
        <v>44325</v>
      </c>
      <c r="G18" s="20">
        <f t="shared" si="0"/>
        <v>44325</v>
      </c>
      <c r="H18" s="41">
        <v>10000000</v>
      </c>
      <c r="I18" s="25"/>
    </row>
    <row r="19" spans="1:9" s="8" customFormat="1" x14ac:dyDescent="0.2">
      <c r="A19" s="16"/>
      <c r="B19" s="38">
        <v>44299</v>
      </c>
      <c r="C19" s="21"/>
      <c r="D19" s="22"/>
      <c r="E19" s="23"/>
      <c r="F19" s="24">
        <f t="shared" si="1"/>
        <v>44329</v>
      </c>
      <c r="G19" s="20">
        <f t="shared" si="0"/>
        <v>44329</v>
      </c>
      <c r="H19" s="41">
        <v>3000000</v>
      </c>
      <c r="I19" s="25"/>
    </row>
    <row r="20" spans="1:9" s="8" customFormat="1" x14ac:dyDescent="0.2">
      <c r="A20" s="16"/>
      <c r="B20" s="38">
        <v>44302</v>
      </c>
      <c r="C20" s="21"/>
      <c r="D20" s="22"/>
      <c r="E20" s="23"/>
      <c r="F20" s="24">
        <f t="shared" si="1"/>
        <v>44332</v>
      </c>
      <c r="G20" s="20">
        <f t="shared" si="0"/>
        <v>44332</v>
      </c>
      <c r="H20" s="41">
        <v>5000000</v>
      </c>
      <c r="I20" s="25"/>
    </row>
    <row r="21" spans="1:9" s="8" customFormat="1" x14ac:dyDescent="0.2">
      <c r="A21" s="16"/>
      <c r="B21" s="38">
        <v>44306</v>
      </c>
      <c r="C21" s="21"/>
      <c r="D21" s="22"/>
      <c r="E21" s="23"/>
      <c r="F21" s="24">
        <f t="shared" si="1"/>
        <v>44336</v>
      </c>
      <c r="G21" s="20">
        <f t="shared" si="0"/>
        <v>44336</v>
      </c>
      <c r="H21" s="41">
        <v>4000000</v>
      </c>
      <c r="I21" s="25"/>
    </row>
    <row r="22" spans="1:9" s="8" customFormat="1" x14ac:dyDescent="0.2">
      <c r="A22" s="16"/>
      <c r="B22" s="38">
        <v>44308</v>
      </c>
      <c r="C22" s="21"/>
      <c r="D22" s="22">
        <v>7213916.2999999998</v>
      </c>
      <c r="E22" s="23"/>
      <c r="F22" s="20">
        <f t="shared" si="1"/>
        <v>44338</v>
      </c>
      <c r="G22" s="20" t="str">
        <f t="shared" si="0"/>
        <v/>
      </c>
      <c r="H22" s="41"/>
      <c r="I22" s="25"/>
    </row>
    <row r="23" spans="1:9" s="8" customFormat="1" x14ac:dyDescent="0.2">
      <c r="A23" s="16"/>
      <c r="B23" s="38">
        <v>44309</v>
      </c>
      <c r="C23" s="21"/>
      <c r="D23" s="22"/>
      <c r="E23" s="23"/>
      <c r="F23" s="24">
        <f t="shared" si="1"/>
        <v>44339</v>
      </c>
      <c r="G23" s="20">
        <f t="shared" si="0"/>
        <v>44339</v>
      </c>
      <c r="H23" s="41">
        <v>20000000</v>
      </c>
      <c r="I23" s="25"/>
    </row>
    <row r="24" spans="1:9" s="8" customFormat="1" x14ac:dyDescent="0.2">
      <c r="A24" s="16"/>
      <c r="B24" s="38">
        <v>44315</v>
      </c>
      <c r="C24" s="21"/>
      <c r="D24" s="22"/>
      <c r="E24" s="23"/>
      <c r="F24" s="24">
        <f t="shared" si="1"/>
        <v>44345</v>
      </c>
      <c r="G24" s="20">
        <f t="shared" si="0"/>
        <v>44345</v>
      </c>
      <c r="H24" s="41">
        <v>35952875.859999999</v>
      </c>
      <c r="I24" s="25"/>
    </row>
    <row r="25" spans="1:9" s="8" customFormat="1" x14ac:dyDescent="0.2">
      <c r="A25" s="16"/>
      <c r="B25" s="38">
        <v>44327</v>
      </c>
      <c r="C25" s="21"/>
      <c r="D25" s="22">
        <v>29582305.870000001</v>
      </c>
      <c r="E25" s="23"/>
      <c r="F25" s="24">
        <f t="shared" si="1"/>
        <v>44357</v>
      </c>
      <c r="G25" s="20" t="str">
        <f t="shared" si="0"/>
        <v/>
      </c>
      <c r="H25" s="41"/>
      <c r="I25" s="25"/>
    </row>
    <row r="26" spans="1:9" s="8" customFormat="1" x14ac:dyDescent="0.2">
      <c r="A26" s="16"/>
      <c r="B26" s="38">
        <v>44355</v>
      </c>
      <c r="C26" s="21"/>
      <c r="D26" s="22"/>
      <c r="E26" s="23"/>
      <c r="F26" s="24">
        <f t="shared" si="1"/>
        <v>44385</v>
      </c>
      <c r="G26" s="20">
        <f t="shared" si="0"/>
        <v>44385</v>
      </c>
      <c r="H26" s="41">
        <v>2000000</v>
      </c>
      <c r="I26" s="25"/>
    </row>
    <row r="27" spans="1:9" s="8" customFormat="1" x14ac:dyDescent="0.2">
      <c r="A27" s="16"/>
      <c r="B27" s="38">
        <v>44356</v>
      </c>
      <c r="C27" s="21"/>
      <c r="D27" s="22">
        <v>18932506.940000001</v>
      </c>
      <c r="E27" s="23"/>
      <c r="F27" s="24">
        <f t="shared" si="1"/>
        <v>44386</v>
      </c>
      <c r="G27" s="20" t="str">
        <f t="shared" si="0"/>
        <v/>
      </c>
      <c r="H27" s="41"/>
      <c r="I27" s="25"/>
    </row>
    <row r="28" spans="1:9" s="8" customFormat="1" x14ac:dyDescent="0.2">
      <c r="A28" s="16"/>
      <c r="B28" s="38">
        <v>44358</v>
      </c>
      <c r="C28" s="21"/>
      <c r="D28" s="22"/>
      <c r="E28" s="23"/>
      <c r="F28" s="24">
        <f t="shared" si="1"/>
        <v>44388</v>
      </c>
      <c r="G28" s="20">
        <f t="shared" si="0"/>
        <v>44388</v>
      </c>
      <c r="H28" s="41">
        <v>10000000</v>
      </c>
      <c r="I28" s="25"/>
    </row>
    <row r="29" spans="1:9" s="8" customFormat="1" x14ac:dyDescent="0.2">
      <c r="A29" s="16"/>
      <c r="B29" s="38">
        <v>44365</v>
      </c>
      <c r="C29" s="21"/>
      <c r="D29" s="22"/>
      <c r="E29" s="23"/>
      <c r="F29" s="24">
        <f t="shared" si="1"/>
        <v>44395</v>
      </c>
      <c r="G29" s="20">
        <f t="shared" si="0"/>
        <v>44395</v>
      </c>
      <c r="H29" s="41">
        <v>10000000</v>
      </c>
      <c r="I29" s="25"/>
    </row>
    <row r="30" spans="1:9" s="8" customFormat="1" x14ac:dyDescent="0.2">
      <c r="A30" s="16"/>
      <c r="B30" s="38">
        <v>44369</v>
      </c>
      <c r="C30" s="21"/>
      <c r="D30" s="22"/>
      <c r="E30" s="23"/>
      <c r="F30" s="24">
        <f t="shared" si="1"/>
        <v>44399</v>
      </c>
      <c r="G30" s="20">
        <f t="shared" si="0"/>
        <v>44399</v>
      </c>
      <c r="H30" s="41">
        <v>40000000</v>
      </c>
      <c r="I30" s="25"/>
    </row>
    <row r="31" spans="1:9" s="8" customFormat="1" x14ac:dyDescent="0.2">
      <c r="A31" s="16"/>
      <c r="B31" s="38">
        <v>44375</v>
      </c>
      <c r="C31" s="21"/>
      <c r="D31" s="22">
        <v>13806701.210000001</v>
      </c>
      <c r="E31" s="23"/>
      <c r="F31" s="24">
        <f t="shared" si="1"/>
        <v>44405</v>
      </c>
      <c r="G31" s="20" t="str">
        <f t="shared" si="0"/>
        <v/>
      </c>
      <c r="H31" s="41"/>
      <c r="I31" s="25"/>
    </row>
    <row r="32" spans="1:9" s="8" customFormat="1" x14ac:dyDescent="0.2">
      <c r="A32" s="16"/>
      <c r="B32" s="38">
        <v>44376</v>
      </c>
      <c r="C32" s="21"/>
      <c r="D32" s="22"/>
      <c r="E32" s="23"/>
      <c r="F32" s="24">
        <f t="shared" si="1"/>
        <v>44406</v>
      </c>
      <c r="G32" s="20">
        <f t="shared" si="0"/>
        <v>44406</v>
      </c>
      <c r="H32" s="41">
        <v>8000000</v>
      </c>
      <c r="I32" s="25"/>
    </row>
    <row r="33" spans="1:9" s="8" customFormat="1" x14ac:dyDescent="0.2">
      <c r="A33" s="16"/>
      <c r="B33" s="38">
        <v>44378</v>
      </c>
      <c r="C33" s="21"/>
      <c r="D33" s="22">
        <v>28592703.550000001</v>
      </c>
      <c r="E33" s="23"/>
      <c r="F33" s="24">
        <f t="shared" si="1"/>
        <v>44408</v>
      </c>
      <c r="G33" s="20" t="str">
        <f t="shared" si="0"/>
        <v/>
      </c>
      <c r="H33" s="41"/>
      <c r="I33" s="25"/>
    </row>
    <row r="34" spans="1:9" s="8" customFormat="1" x14ac:dyDescent="0.2">
      <c r="A34" s="16"/>
      <c r="B34" s="38">
        <v>44379</v>
      </c>
      <c r="C34" s="21"/>
      <c r="D34" s="22"/>
      <c r="E34" s="23"/>
      <c r="F34" s="24">
        <f t="shared" si="1"/>
        <v>44409</v>
      </c>
      <c r="G34" s="20">
        <f t="shared" si="0"/>
        <v>44409</v>
      </c>
      <c r="H34" s="41">
        <v>1000000</v>
      </c>
      <c r="I34" s="25"/>
    </row>
    <row r="35" spans="1:9" s="8" customFormat="1" x14ac:dyDescent="0.2">
      <c r="A35" s="16"/>
      <c r="B35" s="38">
        <v>44386</v>
      </c>
      <c r="C35" s="21"/>
      <c r="D35" s="22"/>
      <c r="E35" s="23"/>
      <c r="F35" s="24">
        <f t="shared" si="1"/>
        <v>44416</v>
      </c>
      <c r="G35" s="20">
        <f t="shared" si="0"/>
        <v>44416</v>
      </c>
      <c r="H35" s="41">
        <v>3000000</v>
      </c>
      <c r="I35" s="25"/>
    </row>
    <row r="36" spans="1:9" s="8" customFormat="1" x14ac:dyDescent="0.2">
      <c r="A36" s="16"/>
      <c r="B36" s="38">
        <v>44390</v>
      </c>
      <c r="C36" s="21"/>
      <c r="D36" s="22"/>
      <c r="E36" s="23"/>
      <c r="F36" s="24">
        <f t="shared" si="1"/>
        <v>44420</v>
      </c>
      <c r="G36" s="20">
        <f t="shared" si="0"/>
        <v>44420</v>
      </c>
      <c r="H36" s="41">
        <v>5000000</v>
      </c>
      <c r="I36" s="25"/>
    </row>
    <row r="37" spans="1:9" s="8" customFormat="1" x14ac:dyDescent="0.2">
      <c r="A37" s="16"/>
      <c r="B37" s="38">
        <v>44392</v>
      </c>
      <c r="C37" s="21"/>
      <c r="D37" s="22">
        <v>24757299.5</v>
      </c>
      <c r="E37" s="23"/>
      <c r="F37" s="24">
        <f t="shared" si="1"/>
        <v>44422</v>
      </c>
      <c r="G37" s="20" t="str">
        <f t="shared" si="0"/>
        <v/>
      </c>
      <c r="H37" s="41"/>
      <c r="I37" s="25"/>
    </row>
    <row r="38" spans="1:9" s="8" customFormat="1" x14ac:dyDescent="0.2">
      <c r="A38" s="16"/>
      <c r="B38" s="38">
        <v>44404</v>
      </c>
      <c r="C38" s="21"/>
      <c r="D38" s="22">
        <v>28858860.239999998</v>
      </c>
      <c r="E38" s="23"/>
      <c r="F38" s="24">
        <f t="shared" si="1"/>
        <v>44434</v>
      </c>
      <c r="G38" s="20" t="str">
        <f t="shared" si="0"/>
        <v/>
      </c>
      <c r="H38" s="41"/>
      <c r="I38" s="25"/>
    </row>
    <row r="39" spans="1:9" s="8" customFormat="1" x14ac:dyDescent="0.2">
      <c r="A39" s="16"/>
      <c r="B39" s="38">
        <v>44407</v>
      </c>
      <c r="C39" s="21"/>
      <c r="D39" s="22"/>
      <c r="E39" s="23"/>
      <c r="F39" s="24">
        <f t="shared" si="1"/>
        <v>44437</v>
      </c>
      <c r="G39" s="20">
        <f t="shared" si="0"/>
        <v>44437</v>
      </c>
      <c r="H39" s="41">
        <v>8739427.9199999999</v>
      </c>
      <c r="I39" s="25"/>
    </row>
    <row r="40" spans="1:9" s="8" customFormat="1" x14ac:dyDescent="0.2">
      <c r="A40" s="16"/>
      <c r="B40" s="38">
        <v>44411</v>
      </c>
      <c r="C40" s="21"/>
      <c r="D40" s="22">
        <v>24581658.960000001</v>
      </c>
      <c r="E40" s="23"/>
      <c r="F40" s="20">
        <f t="shared" si="1"/>
        <v>44441</v>
      </c>
      <c r="G40" s="20" t="str">
        <f t="shared" si="0"/>
        <v/>
      </c>
      <c r="H40" s="41"/>
      <c r="I40" s="25"/>
    </row>
    <row r="41" spans="1:9" s="8" customFormat="1" x14ac:dyDescent="0.2">
      <c r="A41" s="16"/>
      <c r="B41" s="38">
        <v>44418</v>
      </c>
      <c r="C41" s="21"/>
      <c r="D41" s="22"/>
      <c r="E41" s="23"/>
      <c r="F41" s="24">
        <f t="shared" si="1"/>
        <v>44448</v>
      </c>
      <c r="G41" s="20">
        <f t="shared" si="0"/>
        <v>44448</v>
      </c>
      <c r="H41" s="41">
        <v>20000000</v>
      </c>
      <c r="I41" s="25"/>
    </row>
    <row r="42" spans="1:9" s="8" customFormat="1" x14ac:dyDescent="0.2">
      <c r="A42" s="16"/>
      <c r="B42" s="38">
        <v>44428</v>
      </c>
      <c r="C42" s="21"/>
      <c r="D42" s="22"/>
      <c r="E42" s="23"/>
      <c r="F42" s="24">
        <f t="shared" si="1"/>
        <v>44458</v>
      </c>
      <c r="G42" s="20">
        <f t="shared" si="0"/>
        <v>44458</v>
      </c>
      <c r="H42" s="41">
        <v>20000000</v>
      </c>
      <c r="I42" s="25"/>
    </row>
    <row r="43" spans="1:9" s="8" customFormat="1" x14ac:dyDescent="0.2">
      <c r="A43" s="16"/>
      <c r="B43" s="38">
        <v>44434</v>
      </c>
      <c r="C43" s="21"/>
      <c r="D43" s="22">
        <v>35550253.539999999</v>
      </c>
      <c r="E43" s="23"/>
      <c r="F43" s="24">
        <f t="shared" si="1"/>
        <v>44464</v>
      </c>
      <c r="G43" s="20" t="str">
        <f t="shared" si="0"/>
        <v/>
      </c>
      <c r="H43" s="41"/>
      <c r="I43" s="25"/>
    </row>
    <row r="44" spans="1:9" s="8" customFormat="1" x14ac:dyDescent="0.2">
      <c r="A44" s="16"/>
      <c r="B44" s="38">
        <v>44439</v>
      </c>
      <c r="C44" s="21"/>
      <c r="D44" s="22">
        <v>6952888.0099999998</v>
      </c>
      <c r="E44" s="23"/>
      <c r="F44" s="24">
        <f t="shared" si="1"/>
        <v>44469</v>
      </c>
      <c r="G44" s="20">
        <f t="shared" si="0"/>
        <v>44469</v>
      </c>
      <c r="H44" s="41">
        <v>10000000</v>
      </c>
      <c r="I44" s="25"/>
    </row>
    <row r="45" spans="1:9" s="8" customFormat="1" x14ac:dyDescent="0.2">
      <c r="A45" s="16"/>
      <c r="B45" s="38">
        <v>44442</v>
      </c>
      <c r="C45" s="21"/>
      <c r="D45" s="22">
        <v>6911768.3799999999</v>
      </c>
      <c r="E45" s="23"/>
      <c r="F45" s="24">
        <f t="shared" si="1"/>
        <v>44472</v>
      </c>
      <c r="G45" s="20" t="str">
        <f t="shared" si="0"/>
        <v/>
      </c>
      <c r="H45" s="41"/>
      <c r="I45" s="25"/>
    </row>
    <row r="46" spans="1:9" s="8" customFormat="1" x14ac:dyDescent="0.2">
      <c r="A46" s="16"/>
      <c r="B46" s="38">
        <v>44446</v>
      </c>
      <c r="C46" s="21"/>
      <c r="D46" s="22"/>
      <c r="E46" s="23"/>
      <c r="F46" s="24">
        <f t="shared" si="1"/>
        <v>44476</v>
      </c>
      <c r="G46" s="20">
        <f t="shared" si="0"/>
        <v>44476</v>
      </c>
      <c r="H46" s="41">
        <v>5000000</v>
      </c>
      <c r="I46" s="25"/>
    </row>
    <row r="47" spans="1:9" s="8" customFormat="1" x14ac:dyDescent="0.2">
      <c r="A47" s="16"/>
      <c r="B47" s="21"/>
      <c r="C47" s="21"/>
      <c r="D47" s="22"/>
      <c r="E47" s="23"/>
      <c r="F47" s="24"/>
      <c r="G47" s="20" t="str">
        <f t="shared" si="0"/>
        <v/>
      </c>
      <c r="H47" s="41"/>
      <c r="I47" s="25"/>
    </row>
    <row r="48" spans="1:9" s="8" customFormat="1" x14ac:dyDescent="0.2">
      <c r="A48" s="16"/>
      <c r="B48" s="21"/>
      <c r="C48" s="21"/>
      <c r="D48" s="22"/>
      <c r="E48" s="23"/>
      <c r="F48" s="24"/>
      <c r="G48" s="20" t="str">
        <f t="shared" si="0"/>
        <v/>
      </c>
      <c r="H48" s="41"/>
      <c r="I48" s="25"/>
    </row>
    <row r="49" spans="1:8" s="31" customFormat="1" ht="13.5" thickBot="1" x14ac:dyDescent="0.25">
      <c r="A49" s="26"/>
      <c r="B49" s="27"/>
      <c r="C49" s="28" t="s">
        <v>7</v>
      </c>
      <c r="D49" s="29">
        <f>SUM(D4:D48)</f>
        <v>442513638.83000004</v>
      </c>
      <c r="E49" s="27"/>
      <c r="F49" s="30"/>
      <c r="G49" s="30"/>
      <c r="H49" s="39">
        <f>SUM(H4:H48)</f>
        <v>341308206.65000004</v>
      </c>
    </row>
    <row r="50" spans="1:8" s="8" customFormat="1" x14ac:dyDescent="0.2">
      <c r="D50" s="32"/>
      <c r="F50" s="33"/>
      <c r="G50" s="33"/>
      <c r="H50" s="32"/>
    </row>
    <row r="52" spans="1:8" x14ac:dyDescent="0.2">
      <c r="H52" s="35">
        <f>D49-H49</f>
        <v>101205432.18000001</v>
      </c>
    </row>
    <row r="62" spans="1:8" x14ac:dyDescent="0.2">
      <c r="A62" s="34" t="s">
        <v>9</v>
      </c>
      <c r="B62" s="34" t="s">
        <v>10</v>
      </c>
      <c r="C62" s="34" t="s">
        <v>11</v>
      </c>
    </row>
    <row r="63" spans="1:8" x14ac:dyDescent="0.2">
      <c r="C63" s="34" t="s">
        <v>12</v>
      </c>
      <c r="D63" s="35" t="s">
        <v>13</v>
      </c>
      <c r="E63" s="34" t="s">
        <v>14</v>
      </c>
      <c r="F63" s="36" t="s">
        <v>15</v>
      </c>
      <c r="G63" s="36" t="s">
        <v>16</v>
      </c>
      <c r="H63" s="35" t="s">
        <v>17</v>
      </c>
    </row>
    <row r="64" spans="1:8" x14ac:dyDescent="0.2">
      <c r="A64" s="34" t="s">
        <v>18</v>
      </c>
      <c r="B64" s="34" t="s">
        <v>18</v>
      </c>
      <c r="C64" s="34" t="s">
        <v>19</v>
      </c>
      <c r="D64" s="35" t="s">
        <v>20</v>
      </c>
      <c r="F64" s="36" t="s">
        <v>21</v>
      </c>
    </row>
    <row r="65" spans="1:6" x14ac:dyDescent="0.2">
      <c r="A65" s="34" t="s">
        <v>18</v>
      </c>
      <c r="B65" s="34" t="s">
        <v>18</v>
      </c>
      <c r="C65" s="34" t="s">
        <v>19</v>
      </c>
      <c r="D65" s="35" t="s">
        <v>20</v>
      </c>
      <c r="F65" s="36" t="s">
        <v>21</v>
      </c>
    </row>
  </sheetData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Дебиторка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a_kostrov</dc:creator>
  <cp:lastModifiedBy>Антон</cp:lastModifiedBy>
  <dcterms:created xsi:type="dcterms:W3CDTF">2015-04-02T08:05:20Z</dcterms:created>
  <dcterms:modified xsi:type="dcterms:W3CDTF">2021-09-09T11:07:00Z</dcterms:modified>
</cp:coreProperties>
</file>