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120" yWindow="135" windowWidth="2491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F7" i="1" l="1"/>
  <c r="AF8" i="1"/>
  <c r="AF10" i="1" l="1"/>
  <c r="AF11" i="1"/>
  <c r="AH2" i="1"/>
  <c r="AF2" i="1"/>
  <c r="AG2" i="1" l="1"/>
  <c r="AF3" i="1"/>
</calcChain>
</file>

<file path=xl/sharedStrings.xml><?xml version="1.0" encoding="utf-8"?>
<sst xmlns="http://schemas.openxmlformats.org/spreadsheetml/2006/main" count="18" uniqueCount="5">
  <si>
    <t>время</t>
  </si>
  <si>
    <t>кол-во ч.</t>
  </si>
  <si>
    <t>норма</t>
  </si>
  <si>
    <t>в</t>
  </si>
  <si>
    <t>&lt;-- переработка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</si>
</sst>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6" x14ac:knownFonts="1">
    <font>
      <sz val="11"/>
      <color theme="1"/>
      <name val="Calibri"/>
      <family val="2"/>
      <scheme val="minor"/>
    </font>
    <font>
      <sz val="16"/>
      <color theme="3" tint="0.399975585192419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80"/>
      <name val="Courier New"/>
      <family val="3"/>
      <charset val="204"/>
    </font>
    <font>
      <b/>
      <sz val="8"/>
      <color rgb="FF000000"/>
      <name val="Verdana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top"/>
    </xf>
    <xf numFmtId="164" fontId="0" fillId="0" borderId="0" xfId="0" applyNumberFormat="1"/>
    <xf numFmtId="164" fontId="0" fillId="0" borderId="2" xfId="0" applyNumberFormat="1" applyBorder="1"/>
    <xf numFmtId="164" fontId="5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164" fontId="4" fillId="0" borderId="0" xfId="0" applyNumberFormat="1" applyFont="1"/>
    <xf numFmtId="164" fontId="0" fillId="0" borderId="3" xfId="0" applyNumberFormat="1" applyBorder="1"/>
    <xf numFmtId="164" fontId="0" fillId="0" borderId="0" xfId="0" applyNumberFormat="1" applyBorder="1"/>
  </cellXfs>
  <cellStyles count="1">
    <cellStyle name="Обычный" xfId="0" builtinId="0"/>
  </cellStyles>
  <dxfs count="2">
    <dxf>
      <fill>
        <patternFill>
          <bgColor rgb="FF53D2FF"/>
        </patternFill>
      </fill>
    </dxf>
    <dxf>
      <fill>
        <patternFill>
          <bgColor rgb="FFDC303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tabSelected="1" zoomScale="85" zoomScaleNormal="85" workbookViewId="0">
      <selection activeCell="U21" sqref="U21"/>
    </sheetView>
  </sheetViews>
  <sheetFormatPr defaultRowHeight="15" x14ac:dyDescent="0.25"/>
  <cols>
    <col min="1" max="3" width="6.7109375" customWidth="1"/>
    <col min="4" max="4" width="9.85546875" customWidth="1"/>
    <col min="5" max="5" width="9.42578125" customWidth="1"/>
    <col min="6" max="6" width="8.42578125" customWidth="1"/>
    <col min="7" max="31" width="6.7109375" customWidth="1"/>
    <col min="32" max="34" width="8.7109375" customWidth="1"/>
  </cols>
  <sheetData>
    <row r="1" spans="1:48" x14ac:dyDescent="0.25">
      <c r="A1" s="1">
        <v>1</v>
      </c>
      <c r="B1" s="2">
        <v>2</v>
      </c>
      <c r="C1" s="2">
        <v>3</v>
      </c>
      <c r="D1" s="1">
        <v>4</v>
      </c>
      <c r="E1" s="1">
        <v>5</v>
      </c>
      <c r="F1" s="1">
        <v>6</v>
      </c>
      <c r="G1" s="3">
        <v>7</v>
      </c>
      <c r="H1" s="4">
        <v>8</v>
      </c>
      <c r="I1" s="2">
        <v>9</v>
      </c>
      <c r="J1" s="2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2">
        <v>16</v>
      </c>
      <c r="Q1" s="2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2">
        <v>23</v>
      </c>
      <c r="X1" s="2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2">
        <v>30</v>
      </c>
      <c r="AE1" s="2">
        <v>31</v>
      </c>
      <c r="AF1" s="1" t="s">
        <v>0</v>
      </c>
      <c r="AG1" s="1" t="s">
        <v>1</v>
      </c>
      <c r="AH1" s="1" t="s">
        <v>2</v>
      </c>
    </row>
    <row r="2" spans="1:48" ht="21" x14ac:dyDescent="0.35">
      <c r="A2" s="5">
        <v>0.375</v>
      </c>
      <c r="B2" s="12" t="s">
        <v>3</v>
      </c>
      <c r="C2" s="12" t="s">
        <v>3</v>
      </c>
      <c r="D2" s="5">
        <v>0.375</v>
      </c>
      <c r="E2" s="5">
        <v>0.375</v>
      </c>
      <c r="F2" s="5">
        <v>0.375</v>
      </c>
      <c r="G2" s="12" t="s">
        <v>3</v>
      </c>
      <c r="H2" s="12" t="s">
        <v>3</v>
      </c>
      <c r="I2" s="12" t="s">
        <v>3</v>
      </c>
      <c r="J2" s="12" t="s">
        <v>3</v>
      </c>
      <c r="K2" s="5">
        <v>0.375</v>
      </c>
      <c r="L2" s="5">
        <v>0.375</v>
      </c>
      <c r="M2" s="5">
        <v>0.375</v>
      </c>
      <c r="N2" s="5">
        <v>0.375</v>
      </c>
      <c r="O2" s="5">
        <v>0.375</v>
      </c>
      <c r="P2" s="12" t="s">
        <v>3</v>
      </c>
      <c r="Q2" s="12" t="s">
        <v>3</v>
      </c>
      <c r="R2" s="5">
        <v>0.33333333333333331</v>
      </c>
      <c r="S2" s="5">
        <v>0.375</v>
      </c>
      <c r="T2" s="5">
        <v>0.375</v>
      </c>
      <c r="U2" s="5">
        <v>0.375</v>
      </c>
      <c r="V2" s="5">
        <v>0.375</v>
      </c>
      <c r="W2" s="12" t="s">
        <v>3</v>
      </c>
      <c r="X2" s="12" t="s">
        <v>3</v>
      </c>
      <c r="Y2" s="5">
        <v>0.375</v>
      </c>
      <c r="Z2" s="5">
        <v>0.375</v>
      </c>
      <c r="AA2" s="5">
        <v>0.33333333333333331</v>
      </c>
      <c r="AB2" s="5">
        <v>0.375</v>
      </c>
      <c r="AC2" s="5"/>
      <c r="AD2" s="12" t="s">
        <v>3</v>
      </c>
      <c r="AE2" s="12" t="s">
        <v>3</v>
      </c>
      <c r="AF2" s="5">
        <f>SUMIF(A2:AE2,"&lt;&gt;",A3:AE3)-SUMIF(A2:AE2,"=?",A3:AE3)-SUMIF(A3:AE3,"&lt;&gt;",A2:AE2)+SUMIF(A3:AE3,"=?",A2:AE2)-SUMPRODUCT((A2:AE2&lt;&gt;"")*(A3:AE3&lt;&gt;""))/24+AF7</f>
        <v>4.8333333333333321</v>
      </c>
      <c r="AG2" s="6">
        <f>AF2*24</f>
        <v>115.99999999999997</v>
      </c>
      <c r="AH2" s="5">
        <f>SUMPRODUCT((A2:AE2&lt;&gt;"")*(A3:AE3&lt;&gt;""))*8/24-AF8</f>
        <v>4.666666666666667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1" x14ac:dyDescent="0.35">
      <c r="A3" s="13">
        <v>0.75</v>
      </c>
      <c r="B3" s="14"/>
      <c r="C3" s="14"/>
      <c r="D3" s="13">
        <v>0.75</v>
      </c>
      <c r="E3" s="13">
        <v>0.75</v>
      </c>
      <c r="F3" s="13">
        <v>0.75</v>
      </c>
      <c r="G3" s="14"/>
      <c r="H3" s="14"/>
      <c r="I3" s="14"/>
      <c r="J3" s="14"/>
      <c r="K3" s="13">
        <v>0.75</v>
      </c>
      <c r="L3" s="13">
        <v>0.75</v>
      </c>
      <c r="M3" s="13">
        <v>0.75</v>
      </c>
      <c r="N3" s="13">
        <v>0.75</v>
      </c>
      <c r="O3" s="13">
        <v>0.75</v>
      </c>
      <c r="P3" s="14"/>
      <c r="Q3" s="14"/>
      <c r="R3" s="13">
        <v>0.75</v>
      </c>
      <c r="S3" s="13">
        <v>0.79166666666666663</v>
      </c>
      <c r="T3" s="13">
        <v>0.75</v>
      </c>
      <c r="U3" s="13">
        <v>0.75</v>
      </c>
      <c r="V3" s="13"/>
      <c r="W3" s="14"/>
      <c r="X3" s="14"/>
      <c r="Y3" s="13"/>
      <c r="Z3" s="13"/>
      <c r="AA3" s="13">
        <v>0.79166666666666663</v>
      </c>
      <c r="AB3" s="13"/>
      <c r="AC3" s="13">
        <v>0.75</v>
      </c>
      <c r="AD3" s="14"/>
      <c r="AE3" s="14"/>
      <c r="AF3" s="7">
        <f>AF2-AH2</f>
        <v>0.16666666666666519</v>
      </c>
      <c r="AG3" s="15" t="s">
        <v>4</v>
      </c>
      <c r="AH3" s="13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x14ac:dyDescent="0.25">
      <c r="A5" s="9"/>
      <c r="B5" s="9"/>
      <c r="C5" s="9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>
        <f>COUNTIFS(A2:AE2,"=?",A3:AE3,"&lt;&gt;")/24+COUNTIFS(A3:AE3,"=?",A2:AE2,"&lt;&gt;")/24-COUNTIFS(A3:AE3,"=?",A2:AE2,"=?")/24</f>
        <v>0</v>
      </c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>
        <f>(COUNTIFS(A2:AE2,"=?",A3:AE3,"&lt;&gt;")+COUNTIFS(A3:AE3,"=?",A2:AE2,"&lt;&gt;")-COUNTIFS(A3:AE3,"=?",A2:AE2,"=?"))*8/24</f>
        <v>0</v>
      </c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 ht="15.75" thickBot="1" x14ac:dyDescent="0.3">
      <c r="A9" s="9"/>
      <c r="B9" s="9"/>
      <c r="C9" s="9"/>
      <c r="D9" s="9"/>
      <c r="E9" s="9"/>
      <c r="F9" s="18"/>
      <c r="G9" s="9"/>
      <c r="H9" s="1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0">
        <f>SUMIF(A2:AE2,"&lt;&gt;",A3:AE3)-SUMIF(A2:AE2,"=?",A3:AE3)-SUMIF(A3:AE3,"&lt;&gt;",A2:AE2)+SUMIF(A3:AE3,"=?",A2:AE2)-SUMPRODUCT((A2:AE2&lt;&gt;"")*(A3:AE3&lt;&gt;""))/24+COUNTIFS(A2:AE2,"=?",A3:AE3,"&lt;&gt;")/24+COUNTIFS(A3:AE3,"=?",A2:AE2,"&lt;&gt;")/24-COUNTIFS(A3:AE3,"=?",A2:AE2,"=?")/24</f>
        <v>4.8333333333333321</v>
      </c>
      <c r="AG10" s="9" t="s">
        <v>0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 ht="15.7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7">
        <f>SUMPRODUCT((A2:AE2&lt;&gt;"")*(A3:AE3&lt;&gt;""))*8/24-(COUNTIFS(A2:AE2,"=?",A3:AE3,"&lt;&gt;")+COUNTIFS(A3:AE3,"=?",A2:AE2,"&lt;&gt;")-COUNTIFS(A3:AE3,"=?",A2:AE2,"=?"))*8/24</f>
        <v>4.666666666666667</v>
      </c>
      <c r="AG11" s="9" t="s">
        <v>2</v>
      </c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x14ac:dyDescent="0.25">
      <c r="A15" s="9"/>
      <c r="B15" s="9"/>
      <c r="C15" s="9"/>
      <c r="D15" s="9"/>
      <c r="E15" s="9"/>
      <c r="F15" s="9"/>
      <c r="G15" s="9"/>
      <c r="H15" s="9"/>
      <c r="I15" s="11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 x14ac:dyDescent="0.25">
      <c r="A22" s="9"/>
      <c r="B22" s="9"/>
      <c r="C22" s="9"/>
      <c r="D22" s="9"/>
      <c r="E22" s="9"/>
      <c r="F22" s="9"/>
      <c r="G22" s="9"/>
      <c r="H22" s="5"/>
      <c r="I22" s="5"/>
      <c r="J22" s="5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</sheetData>
  <conditionalFormatting sqref="AF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scripter0x01</dc:creator>
  <cp:lastModifiedBy>scripter0x01</cp:lastModifiedBy>
  <dcterms:created xsi:type="dcterms:W3CDTF">2013-04-25T10:37:13Z</dcterms:created>
  <dcterms:modified xsi:type="dcterms:W3CDTF">2013-04-26T07:58:14Z</dcterms:modified>
</cp:coreProperties>
</file>