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055" windowHeight="7935"/>
  </bookViews>
  <sheets>
    <sheet name="Лист1" sheetId="1" r:id="rId1"/>
    <sheet name="Лист2" sheetId="4" r:id="rId2"/>
    <sheet name="Лист3" sheetId="5" r:id="rId3"/>
  </sheets>
  <calcPr calcId="144525" refMode="R1C1"/>
</workbook>
</file>

<file path=xl/calcChain.xml><?xml version="1.0" encoding="utf-8"?>
<calcChain xmlns="http://schemas.openxmlformats.org/spreadsheetml/2006/main">
  <c r="Q15" i="1" l="1"/>
  <c r="Q13" i="1"/>
  <c r="Q14" i="1"/>
  <c r="Q12" i="1"/>
  <c r="P15" i="1"/>
  <c r="P13" i="1"/>
  <c r="P14" i="1"/>
  <c r="P12" i="1"/>
  <c r="O15" i="1"/>
  <c r="R15" i="1" s="1"/>
  <c r="O13" i="1"/>
  <c r="R13" i="1" s="1"/>
  <c r="O14" i="1"/>
  <c r="O12" i="1"/>
  <c r="Q5" i="1"/>
  <c r="Q7" i="1"/>
  <c r="Q6" i="1"/>
  <c r="Q4" i="1"/>
  <c r="P5" i="1"/>
  <c r="P7" i="1"/>
  <c r="P6" i="1"/>
  <c r="P4" i="1"/>
  <c r="O5" i="1"/>
  <c r="R5" i="1" s="1"/>
  <c r="O7" i="1"/>
  <c r="O6" i="1"/>
  <c r="R6" i="1" s="1"/>
  <c r="O4" i="1"/>
  <c r="R4" i="1" s="1"/>
  <c r="R7" i="1" l="1"/>
  <c r="R14" i="1"/>
  <c r="R12" i="1"/>
  <c r="R16" i="1" s="1"/>
  <c r="R8" i="1"/>
  <c r="S5" i="1" s="1"/>
  <c r="E13" i="1"/>
  <c r="E5" i="1"/>
  <c r="E6" i="1"/>
  <c r="E7" i="1"/>
  <c r="E8" i="1"/>
  <c r="E9" i="1"/>
  <c r="E10" i="1"/>
  <c r="E11" i="1"/>
  <c r="E12" i="1"/>
  <c r="H5" i="1"/>
  <c r="H6" i="1"/>
  <c r="H7" i="1"/>
  <c r="H8" i="1"/>
  <c r="H9" i="1"/>
  <c r="H10" i="1"/>
  <c r="H11" i="1"/>
  <c r="H12" i="1"/>
  <c r="H13" i="1"/>
  <c r="H4" i="1"/>
  <c r="E4" i="1"/>
  <c r="S4" i="1" l="1"/>
  <c r="S6" i="1"/>
  <c r="S7" i="1"/>
  <c r="E15" i="1"/>
  <c r="H15" i="1"/>
  <c r="I14" i="1"/>
  <c r="F14" i="1"/>
  <c r="K13" i="1"/>
  <c r="K12" i="1"/>
  <c r="K11" i="1"/>
  <c r="K10" i="1"/>
  <c r="K9" i="1"/>
  <c r="K8" i="1"/>
  <c r="K7" i="1"/>
  <c r="K6" i="1"/>
  <c r="K5" i="1"/>
  <c r="K4" i="1"/>
  <c r="S8" i="1" l="1"/>
  <c r="C14" i="1"/>
  <c r="L14" i="1" s="1"/>
  <c r="I16" i="1" s="1"/>
  <c r="K15" i="1"/>
  <c r="F16" i="1" l="1"/>
  <c r="M14" i="1"/>
  <c r="C16" i="1"/>
  <c r="E16" i="1" l="1"/>
  <c r="H16" i="1"/>
  <c r="K16" i="1"/>
</calcChain>
</file>

<file path=xl/sharedStrings.xml><?xml version="1.0" encoding="utf-8"?>
<sst xmlns="http://schemas.openxmlformats.org/spreadsheetml/2006/main" count="111" uniqueCount="36">
  <si>
    <t>Покупатель</t>
  </si>
  <si>
    <t>Продукт 1</t>
  </si>
  <si>
    <t>Продукт 2</t>
  </si>
  <si>
    <t>Продукт 3</t>
  </si>
  <si>
    <t>Фирма</t>
  </si>
  <si>
    <t>Регион</t>
  </si>
  <si>
    <t>к-во</t>
  </si>
  <si>
    <t>цена</t>
  </si>
  <si>
    <t>сумма</t>
  </si>
  <si>
    <t>Иванов ИП</t>
  </si>
  <si>
    <t>Питер</t>
  </si>
  <si>
    <t>Петров ИП</t>
  </si>
  <si>
    <t>Петрозаводск</t>
  </si>
  <si>
    <t>Роллеты ООО</t>
  </si>
  <si>
    <t>Ворота ООО</t>
  </si>
  <si>
    <t>Архангельск</t>
  </si>
  <si>
    <t>Сидоров ИП</t>
  </si>
  <si>
    <t>Мурманск</t>
  </si>
  <si>
    <t>Рольставни ЗАО</t>
  </si>
  <si>
    <t>Соберите данные (все расчеты ведите в таблице):</t>
  </si>
  <si>
    <t>1. На какую сумму был продан товар?</t>
  </si>
  <si>
    <t>2. Какую долю составляет в продажах продукт 1, 2, 3?</t>
  </si>
  <si>
    <t>3. Какую долю составляют продажи в Питере, Петрозаводске, Архангельске, Мурманске?</t>
  </si>
  <si>
    <t>5. Какой продукт за период принес больше всего выручки, сумма выручки?</t>
  </si>
  <si>
    <t>6. Какой клиент за период принес больше всего выручки, сумма выручки?</t>
  </si>
  <si>
    <t>4. Какой в этот период в части количества был самый популярный продукт?</t>
  </si>
  <si>
    <t>Кол-во</t>
  </si>
  <si>
    <t>Сумма</t>
  </si>
  <si>
    <t>Продукт 1-3</t>
  </si>
  <si>
    <t>Итого, кол-во</t>
  </si>
  <si>
    <t>Итого, сумма</t>
  </si>
  <si>
    <t>Доля продаж</t>
  </si>
  <si>
    <t>Всего</t>
  </si>
  <si>
    <t>Распределение продаж</t>
  </si>
  <si>
    <t>Общее</t>
  </si>
  <si>
    <t>Правильные цифры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</si>
</sst>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Border="1"/>
    <xf numFmtId="0" fontId="4" fillId="0" borderId="1" xfId="0" applyFont="1" applyFill="1" applyBorder="1"/>
    <xf numFmtId="0" fontId="0" fillId="0" borderId="0" xfId="0" applyBorder="1"/>
    <xf numFmtId="0" fontId="3" fillId="0" borderId="0" xfId="0" applyFont="1" applyBorder="1"/>
    <xf numFmtId="0" fontId="2" fillId="0" borderId="0" xfId="0" applyFont="1" applyFill="1" applyBorder="1"/>
    <xf numFmtId="0" fontId="4" fillId="0" borderId="0" xfId="0" applyFont="1" applyFill="1" applyBorder="1"/>
    <xf numFmtId="0" fontId="0" fillId="0" borderId="0" xfId="0" applyAlignment="1">
      <alignment horizontal="center"/>
    </xf>
    <xf numFmtId="4" fontId="2" fillId="0" borderId="0" xfId="0" applyNumberFormat="1" applyFont="1" applyFill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10" fontId="2" fillId="0" borderId="1" xfId="0" applyNumberFormat="1" applyFont="1" applyBorder="1"/>
    <xf numFmtId="10" fontId="2" fillId="0" borderId="1" xfId="0" applyNumberFormat="1" applyFont="1" applyFill="1" applyBorder="1"/>
    <xf numFmtId="10" fontId="1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ill="1" applyBorder="1"/>
    <xf numFmtId="0" fontId="0" fillId="2" borderId="1" xfId="0" applyFill="1" applyBorder="1"/>
    <xf numFmtId="0" fontId="3" fillId="0" borderId="0" xfId="0" applyFont="1" applyBorder="1" applyAlignment="1">
      <alignment horizontal="center"/>
    </xf>
    <xf numFmtId="2" fontId="0" fillId="0" borderId="0" xfId="0" applyNumberForma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  <xf numFmtId="0" fontId="0" fillId="3" borderId="0" xfId="0" applyFill="1"/>
    <xf numFmtId="0" fontId="1" fillId="3" borderId="0" xfId="0" applyFont="1" applyFill="1"/>
    <xf numFmtId="10" fontId="0" fillId="0" borderId="0" xfId="0" applyNumberFormat="1"/>
    <xf numFmtId="2" fontId="0" fillId="0" borderId="0" xfId="0" applyNumberFormat="1"/>
    <xf numFmtId="10" fontId="1" fillId="3" borderId="0" xfId="0" applyNumberFormat="1" applyFont="1" applyFill="1"/>
    <xf numFmtId="0" fontId="6" fillId="0" borderId="0" xfId="0" applyFont="1"/>
    <xf numFmtId="2" fontId="0" fillId="4" borderId="0" xfId="0" applyNumberFormat="1" applyFill="1"/>
    <xf numFmtId="0" fontId="7" fillId="4" borderId="0" xfId="0" applyNumberFormat="1" applyFont="1" applyFill="1"/>
    <xf numFmtId="0" fontId="5" fillId="4" borderId="0" xfId="0" applyNumberFormat="1" applyFont="1" applyFill="1"/>
    <xf numFmtId="0" fontId="1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763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workbookViewId="0">
      <selection activeCell="G23" sqref="G23"/>
    </sheetView>
  </sheetViews>
  <sheetFormatPr defaultRowHeight="15" x14ac:dyDescent="0.25"/>
  <cols>
    <col min="1" max="1" width="17.28515625" customWidth="1"/>
    <col min="2" max="2" width="17" customWidth="1"/>
    <col min="3" max="3" width="11.140625" bestFit="1" customWidth="1"/>
    <col min="12" max="12" width="8.28515625" customWidth="1"/>
    <col min="13" max="13" width="9.28515625" customWidth="1"/>
    <col min="14" max="14" width="15" customWidth="1"/>
    <col min="15" max="15" width="12.28515625" customWidth="1"/>
    <col min="16" max="16" width="10.28515625" customWidth="1"/>
    <col min="17" max="17" width="10.5703125" customWidth="1"/>
    <col min="18" max="18" width="10.140625" bestFit="1" customWidth="1"/>
    <col min="19" max="19" width="14.7109375" customWidth="1"/>
  </cols>
  <sheetData>
    <row r="1" spans="1:21" x14ac:dyDescent="0.25">
      <c r="O1" s="21" t="s">
        <v>33</v>
      </c>
      <c r="P1" s="21"/>
      <c r="Q1" s="21"/>
      <c r="R1" s="32" t="s">
        <v>34</v>
      </c>
      <c r="S1" t="s">
        <v>31</v>
      </c>
    </row>
    <row r="2" spans="1:21" x14ac:dyDescent="0.25">
      <c r="A2" s="22" t="s">
        <v>0</v>
      </c>
      <c r="B2" s="22"/>
      <c r="C2" s="23" t="s">
        <v>1</v>
      </c>
      <c r="D2" s="23"/>
      <c r="E2" s="23"/>
      <c r="F2" s="23" t="s">
        <v>2</v>
      </c>
      <c r="G2" s="23"/>
      <c r="H2" s="23"/>
      <c r="I2" s="23" t="s">
        <v>3</v>
      </c>
      <c r="J2" s="23"/>
      <c r="K2" s="23"/>
      <c r="L2" s="24" t="s">
        <v>28</v>
      </c>
      <c r="M2" s="25"/>
      <c r="N2" s="17" t="s">
        <v>5</v>
      </c>
      <c r="O2" s="17" t="s">
        <v>1</v>
      </c>
      <c r="P2" s="17" t="s">
        <v>2</v>
      </c>
      <c r="Q2" s="17" t="s">
        <v>3</v>
      </c>
      <c r="R2" s="17"/>
      <c r="S2" s="14"/>
      <c r="T2" s="30"/>
      <c r="U2" s="30"/>
    </row>
    <row r="3" spans="1:21" x14ac:dyDescent="0.25">
      <c r="A3" s="1" t="s">
        <v>4</v>
      </c>
      <c r="B3" s="2" t="s">
        <v>5</v>
      </c>
      <c r="C3" s="3" t="s">
        <v>6</v>
      </c>
      <c r="D3" s="3" t="s">
        <v>7</v>
      </c>
      <c r="E3" s="3" t="s">
        <v>8</v>
      </c>
      <c r="F3" s="3" t="s">
        <v>6</v>
      </c>
      <c r="G3" s="3" t="s">
        <v>7</v>
      </c>
      <c r="H3" s="3" t="s">
        <v>8</v>
      </c>
      <c r="I3" s="3" t="s">
        <v>6</v>
      </c>
      <c r="J3" s="3" t="s">
        <v>7</v>
      </c>
      <c r="K3" s="3" t="s">
        <v>8</v>
      </c>
      <c r="L3" s="11" t="s">
        <v>26</v>
      </c>
      <c r="M3" s="11" t="s">
        <v>27</v>
      </c>
      <c r="O3" s="28" t="s">
        <v>26</v>
      </c>
      <c r="P3" s="28" t="s">
        <v>26</v>
      </c>
      <c r="Q3" s="28" t="s">
        <v>26</v>
      </c>
      <c r="R3" s="28"/>
      <c r="S3" s="11"/>
    </row>
    <row r="4" spans="1:21" x14ac:dyDescent="0.25">
      <c r="A4" s="27" t="s">
        <v>9</v>
      </c>
      <c r="B4" s="27" t="s">
        <v>10</v>
      </c>
      <c r="C4" s="27">
        <v>6</v>
      </c>
      <c r="D4" s="27">
        <v>1.2</v>
      </c>
      <c r="E4" s="27">
        <f>C4*D4</f>
        <v>7.1999999999999993</v>
      </c>
      <c r="F4" s="27"/>
      <c r="G4" s="27"/>
      <c r="H4" s="27">
        <f>F4*G4</f>
        <v>0</v>
      </c>
      <c r="I4" s="27"/>
      <c r="J4" s="27"/>
      <c r="K4" s="27">
        <f t="shared" ref="K4:K13" si="0">I4*J4</f>
        <v>0</v>
      </c>
      <c r="L4" s="10"/>
      <c r="M4" s="10"/>
      <c r="N4" s="26" t="s">
        <v>10</v>
      </c>
      <c r="O4" s="16">
        <f>SUMIF(B4:B13,N4,C4:C13)</f>
        <v>6</v>
      </c>
      <c r="P4">
        <f>SUMIF(B4:B13,N4,F4:F13)</f>
        <v>16</v>
      </c>
      <c r="Q4">
        <f>SUMIF(B4:B13,N4,I4:I13)</f>
        <v>7</v>
      </c>
      <c r="R4" s="31">
        <f>SUM(O4:Q4)</f>
        <v>29</v>
      </c>
      <c r="S4" s="37">
        <f>R4/R8</f>
        <v>0.50877192982456143</v>
      </c>
    </row>
    <row r="5" spans="1:21" x14ac:dyDescent="0.25">
      <c r="A5" s="27" t="s">
        <v>11</v>
      </c>
      <c r="B5" s="27" t="s">
        <v>12</v>
      </c>
      <c r="C5" s="27">
        <v>9</v>
      </c>
      <c r="D5" s="27">
        <v>1.8</v>
      </c>
      <c r="E5" s="27">
        <f>C5*D5</f>
        <v>16.2</v>
      </c>
      <c r="F5" s="27"/>
      <c r="G5" s="27"/>
      <c r="H5" s="27">
        <f>F5*G5</f>
        <v>0</v>
      </c>
      <c r="I5" s="27"/>
      <c r="J5" s="27"/>
      <c r="K5" s="27">
        <f t="shared" si="0"/>
        <v>0</v>
      </c>
      <c r="L5" s="10"/>
      <c r="M5" s="10"/>
      <c r="N5" s="29" t="s">
        <v>12</v>
      </c>
      <c r="O5" s="16">
        <f>SUMIF(B5:B14,N5,C5:C14)</f>
        <v>14</v>
      </c>
      <c r="P5">
        <f>SUMIF(B5:B14,N5,F5:F14)</f>
        <v>0</v>
      </c>
      <c r="Q5">
        <f>SUMIF(B5:B14,N5,I5:I14)</f>
        <v>0</v>
      </c>
      <c r="R5" s="31">
        <f>SUM(O5:Q5)</f>
        <v>14</v>
      </c>
      <c r="S5" s="37">
        <f>R5/R8</f>
        <v>0.24561403508771928</v>
      </c>
    </row>
    <row r="6" spans="1:21" x14ac:dyDescent="0.25">
      <c r="A6" s="27" t="s">
        <v>13</v>
      </c>
      <c r="B6" s="27" t="s">
        <v>10</v>
      </c>
      <c r="C6" s="27"/>
      <c r="D6" s="27"/>
      <c r="E6" s="27">
        <f>C6*D6</f>
        <v>0</v>
      </c>
      <c r="F6" s="27">
        <v>2</v>
      </c>
      <c r="G6" s="27">
        <v>6</v>
      </c>
      <c r="H6" s="27">
        <f>F6*G6</f>
        <v>12</v>
      </c>
      <c r="I6" s="27"/>
      <c r="J6" s="27"/>
      <c r="K6" s="27">
        <f t="shared" si="0"/>
        <v>0</v>
      </c>
      <c r="L6" s="10"/>
      <c r="M6" s="10"/>
      <c r="N6" s="26" t="s">
        <v>17</v>
      </c>
      <c r="O6" s="16">
        <f>SUMIF(B6:B15,N6,C6:C15)</f>
        <v>0</v>
      </c>
      <c r="P6">
        <f>SUMIF(B6:B15,N6,F6:F15)</f>
        <v>6</v>
      </c>
      <c r="Q6">
        <f>SUMIF(B6:B15,N6,I6:I15)</f>
        <v>3</v>
      </c>
      <c r="R6" s="31">
        <f>SUM(O6:Q6)</f>
        <v>9</v>
      </c>
      <c r="S6" s="37">
        <f>R6/R8</f>
        <v>0.15789473684210525</v>
      </c>
    </row>
    <row r="7" spans="1:21" x14ac:dyDescent="0.25">
      <c r="A7" s="27" t="s">
        <v>14</v>
      </c>
      <c r="B7" s="27" t="s">
        <v>15</v>
      </c>
      <c r="C7" s="27">
        <v>2</v>
      </c>
      <c r="D7" s="27">
        <v>2</v>
      </c>
      <c r="E7" s="27">
        <f>C7*D7</f>
        <v>4</v>
      </c>
      <c r="F7" s="27"/>
      <c r="G7" s="27"/>
      <c r="H7" s="27">
        <f>F7*G7</f>
        <v>0</v>
      </c>
      <c r="I7" s="27">
        <v>3</v>
      </c>
      <c r="J7" s="27">
        <v>10</v>
      </c>
      <c r="K7" s="27">
        <f t="shared" si="0"/>
        <v>30</v>
      </c>
      <c r="L7" s="10"/>
      <c r="M7" s="10"/>
      <c r="N7" s="26" t="s">
        <v>15</v>
      </c>
      <c r="O7" s="16">
        <f>SUMIF(B7:B16,N7,C7:C16)</f>
        <v>2</v>
      </c>
      <c r="P7">
        <f>SUMIF(B7:B16,N7,F7:F16)</f>
        <v>0</v>
      </c>
      <c r="Q7">
        <f>SUMIF(B7:B16,N7,I7:I16)</f>
        <v>3</v>
      </c>
      <c r="R7" s="31">
        <f>SUM(O7:Q7)</f>
        <v>5</v>
      </c>
      <c r="S7" s="37">
        <f>R7/R8</f>
        <v>8.771929824561403E-2</v>
      </c>
    </row>
    <row r="8" spans="1:21" x14ac:dyDescent="0.25">
      <c r="A8" s="27" t="s">
        <v>13</v>
      </c>
      <c r="B8" s="27" t="s">
        <v>10</v>
      </c>
      <c r="C8" s="27"/>
      <c r="D8" s="27"/>
      <c r="E8" s="27">
        <f>C8*D8</f>
        <v>0</v>
      </c>
      <c r="F8" s="27">
        <v>7</v>
      </c>
      <c r="G8" s="27">
        <v>4</v>
      </c>
      <c r="H8" s="27">
        <f>F8*G8</f>
        <v>28</v>
      </c>
      <c r="I8" s="27"/>
      <c r="J8" s="27"/>
      <c r="K8" s="27">
        <f t="shared" si="0"/>
        <v>0</v>
      </c>
      <c r="L8" s="10"/>
      <c r="M8" s="10"/>
      <c r="N8" s="33" t="s">
        <v>32</v>
      </c>
      <c r="O8" s="34"/>
      <c r="P8" s="35"/>
      <c r="Q8" s="35"/>
      <c r="R8" s="36">
        <f>SUM(R4:R7)</f>
        <v>57</v>
      </c>
      <c r="S8" s="39">
        <f>SUM(S4:S7)</f>
        <v>1</v>
      </c>
    </row>
    <row r="9" spans="1:21" x14ac:dyDescent="0.25">
      <c r="A9" s="27" t="s">
        <v>11</v>
      </c>
      <c r="B9" s="27" t="s">
        <v>12</v>
      </c>
      <c r="C9" s="27">
        <v>4</v>
      </c>
      <c r="D9" s="27">
        <v>2</v>
      </c>
      <c r="E9" s="27">
        <f>C9*D9</f>
        <v>8</v>
      </c>
      <c r="F9" s="27"/>
      <c r="G9" s="27"/>
      <c r="H9" s="27">
        <f>F9*G9</f>
        <v>0</v>
      </c>
      <c r="I9" s="27"/>
      <c r="J9" s="27"/>
      <c r="K9" s="27">
        <f t="shared" si="0"/>
        <v>0</v>
      </c>
      <c r="L9" s="10"/>
      <c r="M9" s="10"/>
      <c r="O9" s="21" t="s">
        <v>33</v>
      </c>
      <c r="P9" s="21"/>
      <c r="Q9" s="21"/>
      <c r="R9" s="14"/>
    </row>
    <row r="10" spans="1:21" x14ac:dyDescent="0.25">
      <c r="A10" s="27" t="s">
        <v>16</v>
      </c>
      <c r="B10" s="27" t="s">
        <v>17</v>
      </c>
      <c r="C10" s="27"/>
      <c r="D10" s="27"/>
      <c r="E10" s="27">
        <f>C10*D10</f>
        <v>0</v>
      </c>
      <c r="F10" s="27">
        <v>6</v>
      </c>
      <c r="G10" s="27">
        <v>4</v>
      </c>
      <c r="H10" s="27">
        <f>F10*G10</f>
        <v>24</v>
      </c>
      <c r="I10" s="27">
        <v>3</v>
      </c>
      <c r="J10" s="27">
        <v>10</v>
      </c>
      <c r="K10" s="27">
        <f t="shared" si="0"/>
        <v>30</v>
      </c>
      <c r="L10" s="10"/>
      <c r="M10" s="10"/>
      <c r="N10" s="17" t="s">
        <v>5</v>
      </c>
      <c r="O10" s="17" t="s">
        <v>1</v>
      </c>
      <c r="P10" s="17" t="s">
        <v>2</v>
      </c>
      <c r="Q10" s="17" t="s">
        <v>3</v>
      </c>
      <c r="R10" s="32" t="s">
        <v>34</v>
      </c>
    </row>
    <row r="11" spans="1:21" x14ac:dyDescent="0.25">
      <c r="A11" s="27" t="s">
        <v>18</v>
      </c>
      <c r="B11" s="27" t="s">
        <v>10</v>
      </c>
      <c r="C11" s="27"/>
      <c r="D11" s="27"/>
      <c r="E11" s="27">
        <f>C11*D11</f>
        <v>0</v>
      </c>
      <c r="F11" s="27">
        <v>7</v>
      </c>
      <c r="G11" s="27">
        <v>4</v>
      </c>
      <c r="H11" s="27">
        <f>F11*G11</f>
        <v>28</v>
      </c>
      <c r="I11" s="27">
        <v>2</v>
      </c>
      <c r="J11" s="27">
        <v>12</v>
      </c>
      <c r="K11" s="27">
        <f t="shared" si="0"/>
        <v>24</v>
      </c>
      <c r="L11" s="10"/>
      <c r="M11" s="10"/>
      <c r="O11" s="28" t="s">
        <v>8</v>
      </c>
      <c r="P11" s="28" t="s">
        <v>8</v>
      </c>
      <c r="Q11" s="28" t="s">
        <v>8</v>
      </c>
      <c r="R11" s="14"/>
    </row>
    <row r="12" spans="1:21" x14ac:dyDescent="0.25">
      <c r="A12" s="27" t="s">
        <v>11</v>
      </c>
      <c r="B12" s="27" t="s">
        <v>12</v>
      </c>
      <c r="C12" s="27">
        <v>1</v>
      </c>
      <c r="D12" s="27">
        <v>3</v>
      </c>
      <c r="E12" s="27">
        <f>C12*D12</f>
        <v>3</v>
      </c>
      <c r="F12" s="27"/>
      <c r="G12" s="27"/>
      <c r="H12" s="27">
        <f>F12*G12</f>
        <v>0</v>
      </c>
      <c r="I12" s="27"/>
      <c r="J12" s="27"/>
      <c r="K12" s="27">
        <f t="shared" si="0"/>
        <v>0</v>
      </c>
      <c r="L12" s="10"/>
      <c r="M12" s="10"/>
      <c r="N12" s="41" t="s">
        <v>10</v>
      </c>
      <c r="O12" s="42">
        <f>SUMIF(B4:B13,N12,E4:E13)</f>
        <v>7.1999999999999993</v>
      </c>
      <c r="P12" s="42">
        <f>SUMIF(B4:B13,N12,H4:H13)</f>
        <v>68</v>
      </c>
      <c r="Q12" s="43">
        <f>SUMIF(B4:B13,B4,K4:K13)</f>
        <v>69</v>
      </c>
      <c r="R12" s="42">
        <f>SUM(O12:Q12)</f>
        <v>144.19999999999999</v>
      </c>
    </row>
    <row r="13" spans="1:21" x14ac:dyDescent="0.25">
      <c r="A13" s="27" t="s">
        <v>13</v>
      </c>
      <c r="B13" s="27" t="s">
        <v>10</v>
      </c>
      <c r="C13" s="27"/>
      <c r="D13" s="27"/>
      <c r="E13" s="27">
        <f>C13*D13</f>
        <v>0</v>
      </c>
      <c r="F13" s="27"/>
      <c r="G13" s="27"/>
      <c r="H13" s="27">
        <f>F13*G13</f>
        <v>0</v>
      </c>
      <c r="I13" s="27">
        <v>5</v>
      </c>
      <c r="J13" s="27">
        <v>9</v>
      </c>
      <c r="K13" s="27">
        <f t="shared" si="0"/>
        <v>45</v>
      </c>
      <c r="L13" s="10"/>
      <c r="M13" s="10"/>
      <c r="N13" s="41" t="s">
        <v>15</v>
      </c>
      <c r="O13" s="42">
        <f>SUMIF(B5:B14,N13,E5:E14)</f>
        <v>4</v>
      </c>
      <c r="P13" s="42">
        <f>SUMIF(B5:B14,N13,H5:H14)</f>
        <v>0</v>
      </c>
      <c r="Q13" s="43">
        <f>SUMIF(B5:B14,B5,K5:K14)</f>
        <v>0</v>
      </c>
      <c r="R13" s="42">
        <f>SUM(O13:Q13)</f>
        <v>4</v>
      </c>
    </row>
    <row r="14" spans="1:21" x14ac:dyDescent="0.25">
      <c r="A14" s="5" t="s">
        <v>29</v>
      </c>
      <c r="B14" s="4"/>
      <c r="C14" s="6">
        <f>+F14+J29</f>
        <v>22</v>
      </c>
      <c r="D14" s="6"/>
      <c r="E14" s="7"/>
      <c r="F14" s="6">
        <f>SUM(F4:F13)</f>
        <v>22</v>
      </c>
      <c r="G14" s="6"/>
      <c r="H14" s="8"/>
      <c r="I14" s="6">
        <f>SUM(I4:I13)</f>
        <v>13</v>
      </c>
      <c r="J14" s="6"/>
      <c r="K14" s="7"/>
      <c r="L14" s="15">
        <f>SUM(C14:K14)</f>
        <v>57</v>
      </c>
      <c r="M14" s="12">
        <f>SUM(C15:K15)</f>
        <v>259.39999999999998</v>
      </c>
      <c r="N14" s="41" t="s">
        <v>17</v>
      </c>
      <c r="O14" s="42">
        <f>SUMIF(B6:B15,N14,E6:E15)</f>
        <v>0</v>
      </c>
      <c r="P14" s="42">
        <f>SUMIF(B6:B15,N14,H6:H15)</f>
        <v>24</v>
      </c>
      <c r="Q14" s="43">
        <f>SUMIF(B6:B15,B6,K6:K15)</f>
        <v>69</v>
      </c>
      <c r="R14" s="42">
        <f>SUM(O14:Q14)</f>
        <v>93</v>
      </c>
    </row>
    <row r="15" spans="1:21" x14ac:dyDescent="0.25">
      <c r="A15" s="5" t="s">
        <v>30</v>
      </c>
      <c r="B15" s="4"/>
      <c r="C15" s="6"/>
      <c r="D15" s="6"/>
      <c r="E15" s="7">
        <f>SUM(E4:E14)</f>
        <v>38.4</v>
      </c>
      <c r="F15" s="6"/>
      <c r="G15" s="6"/>
      <c r="H15" s="8">
        <f>SUM(H4:H14)</f>
        <v>92</v>
      </c>
      <c r="I15" s="6"/>
      <c r="J15" s="6"/>
      <c r="K15" s="7">
        <f>SUM(K4:K14)</f>
        <v>129</v>
      </c>
      <c r="L15" s="12"/>
      <c r="M15" s="12"/>
      <c r="N15" s="41" t="s">
        <v>12</v>
      </c>
      <c r="O15" s="42">
        <f>SUMIF(B7:B16,N15,E7:E16)</f>
        <v>11</v>
      </c>
      <c r="P15" s="42">
        <f>SUMIF(B7:B16,N15,H7:H16)</f>
        <v>0</v>
      </c>
      <c r="Q15" s="43">
        <f>SUMIF(B7:B16,B7,K7:K16)</f>
        <v>30</v>
      </c>
      <c r="R15" s="42">
        <f>SUM(O15:Q15)</f>
        <v>41</v>
      </c>
    </row>
    <row r="16" spans="1:21" x14ac:dyDescent="0.25">
      <c r="A16" s="5" t="s">
        <v>31</v>
      </c>
      <c r="B16" s="4"/>
      <c r="C16" s="18">
        <f>C14/L14</f>
        <v>0.38596491228070173</v>
      </c>
      <c r="D16" s="18"/>
      <c r="E16" s="19">
        <f>E15/M14</f>
        <v>0.14803392444101773</v>
      </c>
      <c r="F16" s="18">
        <f>F14/L14</f>
        <v>0.38596491228070173</v>
      </c>
      <c r="G16" s="18"/>
      <c r="H16" s="20">
        <f>H15/M14</f>
        <v>0.35466461063993837</v>
      </c>
      <c r="I16" s="18">
        <f>I14/L14</f>
        <v>0.22807017543859648</v>
      </c>
      <c r="J16" s="18"/>
      <c r="K16" s="19">
        <f>K15/M14</f>
        <v>0.49730146491904398</v>
      </c>
      <c r="L16" s="12"/>
      <c r="M16" s="12"/>
      <c r="N16" s="33" t="s">
        <v>32</v>
      </c>
      <c r="O16" s="34"/>
      <c r="P16" s="35"/>
      <c r="Q16" s="35"/>
      <c r="R16" s="44">
        <f>SUM(R12:R15)</f>
        <v>282.2</v>
      </c>
      <c r="S16" s="37"/>
    </row>
    <row r="17" spans="1:19" x14ac:dyDescent="0.25">
      <c r="A17" s="5"/>
      <c r="B17" s="4"/>
      <c r="C17" s="4"/>
      <c r="D17" s="4"/>
      <c r="E17" s="9"/>
      <c r="F17" s="4"/>
      <c r="G17" s="4"/>
      <c r="H17" s="9"/>
      <c r="I17" s="4"/>
      <c r="J17" s="4"/>
      <c r="K17" s="9"/>
      <c r="L17" s="13"/>
      <c r="M17" s="13"/>
      <c r="N17" s="13"/>
      <c r="O17" s="13"/>
    </row>
    <row r="18" spans="1:19" x14ac:dyDescent="0.25">
      <c r="A18" s="10" t="s">
        <v>19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9" x14ac:dyDescent="0.25">
      <c r="A19" t="s">
        <v>20</v>
      </c>
      <c r="N19" s="40" t="s">
        <v>35</v>
      </c>
    </row>
    <row r="20" spans="1:19" x14ac:dyDescent="0.25">
      <c r="A20" t="s">
        <v>21</v>
      </c>
      <c r="O20" t="s">
        <v>33</v>
      </c>
    </row>
    <row r="21" spans="1:19" x14ac:dyDescent="0.25">
      <c r="A21" t="s">
        <v>22</v>
      </c>
      <c r="N21" t="s">
        <v>5</v>
      </c>
      <c r="O21" t="s">
        <v>1</v>
      </c>
      <c r="P21" t="s">
        <v>2</v>
      </c>
      <c r="Q21" t="s">
        <v>3</v>
      </c>
      <c r="R21" t="s">
        <v>34</v>
      </c>
    </row>
    <row r="22" spans="1:19" x14ac:dyDescent="0.25">
      <c r="A22" t="s">
        <v>25</v>
      </c>
      <c r="O22" t="s">
        <v>8</v>
      </c>
      <c r="P22" t="s">
        <v>8</v>
      </c>
      <c r="Q22" t="s">
        <v>8</v>
      </c>
    </row>
    <row r="23" spans="1:19" x14ac:dyDescent="0.25">
      <c r="A23" t="s">
        <v>23</v>
      </c>
      <c r="N23" s="38" t="s">
        <v>10</v>
      </c>
      <c r="O23">
        <v>7.1999999999999993</v>
      </c>
      <c r="P23">
        <v>68</v>
      </c>
      <c r="Q23">
        <v>69</v>
      </c>
      <c r="R23">
        <v>144.19999999999999</v>
      </c>
      <c r="S23" s="37">
        <v>0.55589822667694677</v>
      </c>
    </row>
    <row r="24" spans="1:19" x14ac:dyDescent="0.25">
      <c r="A24" t="s">
        <v>24</v>
      </c>
      <c r="N24" s="38" t="s">
        <v>12</v>
      </c>
      <c r="O24">
        <v>27.2</v>
      </c>
      <c r="P24">
        <v>0</v>
      </c>
      <c r="Q24">
        <v>0</v>
      </c>
      <c r="R24">
        <v>27.2</v>
      </c>
      <c r="S24" s="37">
        <v>0.1048573631457209</v>
      </c>
    </row>
    <row r="25" spans="1:19" x14ac:dyDescent="0.25">
      <c r="N25" s="38" t="s">
        <v>15</v>
      </c>
      <c r="O25">
        <v>4</v>
      </c>
      <c r="P25">
        <v>0</v>
      </c>
      <c r="Q25">
        <v>30</v>
      </c>
      <c r="R25">
        <v>34</v>
      </c>
      <c r="S25" s="37">
        <v>0.13107170393215112</v>
      </c>
    </row>
    <row r="26" spans="1:19" x14ac:dyDescent="0.25">
      <c r="N26" s="38" t="s">
        <v>17</v>
      </c>
      <c r="O26">
        <v>0</v>
      </c>
      <c r="P26">
        <v>24</v>
      </c>
      <c r="Q26">
        <v>30</v>
      </c>
      <c r="R26">
        <v>54</v>
      </c>
      <c r="S26" s="37">
        <v>0.20817270624518119</v>
      </c>
    </row>
    <row r="27" spans="1:19" x14ac:dyDescent="0.25">
      <c r="N27" t="s">
        <v>32</v>
      </c>
      <c r="R27">
        <v>259.39999999999998</v>
      </c>
      <c r="S27" s="37">
        <v>1</v>
      </c>
    </row>
  </sheetData>
  <sortState ref="N12:R15">
    <sortCondition descending="1" ref="R12:R15"/>
  </sortState>
  <mergeCells count="7">
    <mergeCell ref="O1:Q1"/>
    <mergeCell ref="O9:Q9"/>
    <mergeCell ref="A2:B2"/>
    <mergeCell ref="C2:E2"/>
    <mergeCell ref="F2:H2"/>
    <mergeCell ref="I2:K2"/>
    <mergeCell ref="L2:M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6" sqref="A6:F13"/>
    </sheetView>
  </sheetViews>
  <sheetFormatPr defaultRowHeight="15" x14ac:dyDescent="0.25"/>
  <cols>
    <col min="2" max="2" width="12.85546875" customWidth="1"/>
    <col min="3" max="3" width="12.42578125" customWidth="1"/>
    <col min="4" max="4" width="13.5703125" customWidth="1"/>
  </cols>
  <sheetData>
    <row r="1" spans="1:6" x14ac:dyDescent="0.25">
      <c r="A1" s="38" t="s">
        <v>10</v>
      </c>
      <c r="B1">
        <v>6</v>
      </c>
      <c r="C1">
        <v>16</v>
      </c>
      <c r="D1">
        <v>7</v>
      </c>
      <c r="E1">
        <v>29</v>
      </c>
      <c r="F1" s="37">
        <v>0.50877192982456143</v>
      </c>
    </row>
    <row r="2" spans="1:6" x14ac:dyDescent="0.25">
      <c r="A2" s="38" t="s">
        <v>12</v>
      </c>
      <c r="B2">
        <v>14</v>
      </c>
      <c r="C2">
        <v>0</v>
      </c>
      <c r="D2">
        <v>0</v>
      </c>
      <c r="E2">
        <v>14</v>
      </c>
      <c r="F2" s="37">
        <v>0.24561403508771928</v>
      </c>
    </row>
    <row r="3" spans="1:6" x14ac:dyDescent="0.25">
      <c r="A3" s="38" t="s">
        <v>15</v>
      </c>
      <c r="B3">
        <v>2</v>
      </c>
      <c r="C3">
        <v>0</v>
      </c>
      <c r="D3">
        <v>3</v>
      </c>
      <c r="E3">
        <v>5</v>
      </c>
      <c r="F3" s="37">
        <v>8.771929824561403E-2</v>
      </c>
    </row>
    <row r="4" spans="1:6" x14ac:dyDescent="0.25">
      <c r="A4" s="38" t="s">
        <v>17</v>
      </c>
      <c r="B4">
        <v>0</v>
      </c>
      <c r="C4">
        <v>6</v>
      </c>
      <c r="D4">
        <v>3</v>
      </c>
      <c r="E4">
        <v>9</v>
      </c>
      <c r="F4" s="37">
        <v>0.15789473684210525</v>
      </c>
    </row>
    <row r="5" spans="1:6" x14ac:dyDescent="0.25">
      <c r="A5" t="s">
        <v>32</v>
      </c>
      <c r="E5">
        <v>57</v>
      </c>
      <c r="F5" s="37">
        <v>1</v>
      </c>
    </row>
    <row r="6" spans="1:6" x14ac:dyDescent="0.25">
      <c r="B6" t="s">
        <v>33</v>
      </c>
    </row>
    <row r="7" spans="1:6" x14ac:dyDescent="0.25">
      <c r="A7" t="s">
        <v>5</v>
      </c>
      <c r="B7" t="s">
        <v>1</v>
      </c>
      <c r="C7" t="s">
        <v>2</v>
      </c>
      <c r="D7" t="s">
        <v>3</v>
      </c>
      <c r="E7" t="s">
        <v>34</v>
      </c>
    </row>
    <row r="8" spans="1:6" x14ac:dyDescent="0.25">
      <c r="B8" t="s">
        <v>8</v>
      </c>
      <c r="C8" t="s">
        <v>8</v>
      </c>
      <c r="D8" t="s">
        <v>8</v>
      </c>
    </row>
    <row r="9" spans="1:6" x14ac:dyDescent="0.25">
      <c r="A9" s="38" t="s">
        <v>10</v>
      </c>
      <c r="B9">
        <v>7.1999999999999993</v>
      </c>
      <c r="C9">
        <v>68</v>
      </c>
      <c r="D9">
        <v>69</v>
      </c>
      <c r="E9">
        <v>144.19999999999999</v>
      </c>
      <c r="F9" s="37">
        <v>0.55589822667694677</v>
      </c>
    </row>
    <row r="10" spans="1:6" x14ac:dyDescent="0.25">
      <c r="A10" s="38" t="s">
        <v>12</v>
      </c>
      <c r="B10">
        <v>27.2</v>
      </c>
      <c r="C10">
        <v>0</v>
      </c>
      <c r="D10">
        <v>0</v>
      </c>
      <c r="E10">
        <v>27.2</v>
      </c>
      <c r="F10" s="37">
        <v>0.1048573631457209</v>
      </c>
    </row>
    <row r="11" spans="1:6" x14ac:dyDescent="0.25">
      <c r="A11" s="38" t="s">
        <v>15</v>
      </c>
      <c r="B11">
        <v>4</v>
      </c>
      <c r="C11">
        <v>0</v>
      </c>
      <c r="D11">
        <v>30</v>
      </c>
      <c r="E11">
        <v>34</v>
      </c>
      <c r="F11" s="37">
        <v>0.13107170393215112</v>
      </c>
    </row>
    <row r="12" spans="1:6" x14ac:dyDescent="0.25">
      <c r="A12" s="38" t="s">
        <v>17</v>
      </c>
      <c r="B12">
        <v>0</v>
      </c>
      <c r="C12">
        <v>24</v>
      </c>
      <c r="D12">
        <v>30</v>
      </c>
      <c r="E12">
        <v>54</v>
      </c>
      <c r="F12" s="37">
        <v>0.20817270624518119</v>
      </c>
    </row>
    <row r="13" spans="1:6" x14ac:dyDescent="0.25">
      <c r="A13" t="s">
        <v>32</v>
      </c>
      <c r="E13">
        <v>259.39999999999998</v>
      </c>
      <c r="F13" s="3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Alesia.Solovieva</dc:creator>
  <cp:lastModifiedBy>Evgeniy</cp:lastModifiedBy>
  <dcterms:created xsi:type="dcterms:W3CDTF">2011-06-08T11:52:57Z</dcterms:created>
  <dcterms:modified xsi:type="dcterms:W3CDTF">2013-04-23T19:23:59Z</dcterms:modified>
</cp:coreProperties>
</file>