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75" windowWidth="19755" windowHeight="7680" activeTab="1"/>
  </bookViews>
  <sheets>
    <sheet name="1" sheetId="1" r:id="rId1"/>
    <sheet name="Сводная таблица" sheetId="3" r:id="rId2"/>
    <sheet name="Исходные данные" sheetId="2" r:id="rId3"/>
  </sheets>
  <definedNames>
    <definedName name="_xlnm._FilterDatabase" localSheetId="0" hidden="1">'1'!$A$1:$G$44</definedName>
  </definedNames>
  <calcPr calcId="124519"/>
  <pivotCaches>
    <pivotCache cacheId="13" r:id="rId4"/>
  </pivotCaches>
</workbook>
</file>

<file path=xl/calcChain.xml><?xml version="1.0" encoding="utf-8"?>
<calcChain xmlns="http://schemas.openxmlformats.org/spreadsheetml/2006/main">
  <c r="G2" i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 s="1"/>
  <c r="I46"/>
  <c r="H46" l="1"/>
  <c r="D46"/>
  <c r="C37"/>
  <c r="C33"/>
  <c r="C19"/>
  <c r="C17"/>
  <c r="C3"/>
  <c r="C46" l="1"/>
</calcChain>
</file>

<file path=xl/sharedStrings.xml><?xml version="1.0" encoding="utf-8"?>
<sst xmlns="http://schemas.openxmlformats.org/spreadsheetml/2006/main" count="211" uniqueCount="66">
  <si>
    <t>015</t>
  </si>
  <si>
    <t>015 Нарезка  трубки и плетенки</t>
  </si>
  <si>
    <t>1. Взять трубку отрезать заданной длины на приспособлении</t>
  </si>
  <si>
    <t>трубка  305 ТВ 50  25</t>
  </si>
  <si>
    <t>трубка  305 ТВ 50  10</t>
  </si>
  <si>
    <t>трубка  305 ТВ 50  9</t>
  </si>
  <si>
    <t>трубка  305 ТВ 50 9</t>
  </si>
  <si>
    <t>трубка  305 ТВ 50 8</t>
  </si>
  <si>
    <t>технологические трубки</t>
  </si>
  <si>
    <t xml:space="preserve">1Взять бухту с плетенкой </t>
  </si>
  <si>
    <t xml:space="preserve">2. Отматать и отрезать плетенку ПМЛ24х30  </t>
  </si>
  <si>
    <t>ПМЛ10х16</t>
  </si>
  <si>
    <t>ПМЛ3х6</t>
  </si>
  <si>
    <t>020</t>
  </si>
  <si>
    <t>020 Маркировочная</t>
  </si>
  <si>
    <t>кол-во знаков  55</t>
  </si>
  <si>
    <t>025</t>
  </si>
  <si>
    <t>025 Сверлильная</t>
  </si>
  <si>
    <t>1. Сверлить в патрубке разъема поз 21, поз 23 отв Ф4 Ф1 мм под заливку</t>
  </si>
  <si>
    <t>сверелить Ф1 мм</t>
  </si>
  <si>
    <t>рассверлить отв Ф4 мм</t>
  </si>
  <si>
    <t>снять заусеницы Ф1 мм</t>
  </si>
  <si>
    <t>снять заусеницы Ф4 мм</t>
  </si>
  <si>
    <t>2. Повторить переход 1 2 раза</t>
  </si>
  <si>
    <t>3. Сверлить в патрубке разъема поз 18,  отв Ф4 Ф1 мм под заливку</t>
  </si>
  <si>
    <t>рассверлить отв Ф8 мм</t>
  </si>
  <si>
    <t>снять заусеницы Ф8 мм</t>
  </si>
  <si>
    <t>4. Сверлить в патрубке разъема поз 25 отв Ф4 Ф1 мм под заливку</t>
  </si>
  <si>
    <t>5. Повторить переход 4 1 раз</t>
  </si>
  <si>
    <t>030</t>
  </si>
  <si>
    <t>030 Маркировка ударом</t>
  </si>
  <si>
    <t>1.Взять бирку  и нанести маркировку ударным способом</t>
  </si>
  <si>
    <t>3. Повторить переход 1- 6 раз</t>
  </si>
  <si>
    <t>035</t>
  </si>
  <si>
    <t>035  Монтажная</t>
  </si>
  <si>
    <t>1. Взять бухту с проводом :</t>
  </si>
  <si>
    <t xml:space="preserve">. Взять бухту с проводом МЛТП 2,5 </t>
  </si>
  <si>
    <t xml:space="preserve"> Отматать провод от бухты дл 5600 мм</t>
  </si>
  <si>
    <t xml:space="preserve"> Уложить порезанные провода  на шаблон</t>
  </si>
  <si>
    <t xml:space="preserve"> Отматать провод от бухты МЛТП 2,5 дл 3100мм</t>
  </si>
  <si>
    <t>6.Надеть   технологические  трубки на концы проводов кол-во 32</t>
  </si>
  <si>
    <t>Вручную</t>
  </si>
  <si>
    <t>Автоматически ?</t>
  </si>
  <si>
    <t>Операции</t>
  </si>
  <si>
    <t>Подоперации</t>
  </si>
  <si>
    <t>Всего</t>
  </si>
  <si>
    <t>№ операции</t>
  </si>
  <si>
    <t>Операция</t>
  </si>
  <si>
    <t>Подоперация</t>
  </si>
  <si>
    <t>Время</t>
  </si>
  <si>
    <t xml:space="preserve">ПМЛ24х30  </t>
  </si>
  <si>
    <t>сверлить Ф1 мм</t>
  </si>
  <si>
    <t>1. Взять бирку  и нанести маркировку ударным способом</t>
  </si>
  <si>
    <t>2.</t>
  </si>
  <si>
    <t>4. Отматать провод от бухты МЛТП 2,5 дл 3100мм</t>
  </si>
  <si>
    <t>5. Уложить порезанные провода  на шаблон</t>
  </si>
  <si>
    <t>2. Отматать провод от бухты дл 5600 мм</t>
  </si>
  <si>
    <t>3. Уложить порезанные провода  на шаблон</t>
  </si>
  <si>
    <t xml:space="preserve">МЛТП 2,5 </t>
  </si>
  <si>
    <t xml:space="preserve">2. Взять бухту с плетенкой </t>
  </si>
  <si>
    <t>3. Отматать и отрезать плетенку</t>
  </si>
  <si>
    <t>Параметр</t>
  </si>
  <si>
    <t>Общий итог</t>
  </si>
  <si>
    <t xml:space="preserve"> </t>
  </si>
  <si>
    <t>6. Надеть  технологические трубки на концы проводов кол-во 32</t>
  </si>
  <si>
    <t xml:space="preserve">Время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</si>
</sst>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49" fontId="3" fillId="0" borderId="0" xfId="0" applyNumberFormat="1" applyFont="1" applyAlignment="1">
      <alignment horizontal="center"/>
    </xf>
    <xf numFmtId="164" fontId="0" fillId="0" borderId="0" xfId="0" applyNumberFormat="1" applyFill="1"/>
    <xf numFmtId="49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wrapText="1"/>
    </xf>
    <xf numFmtId="164" fontId="2" fillId="3" borderId="0" xfId="0" applyNumberFormat="1" applyFont="1" applyFill="1"/>
    <xf numFmtId="164" fontId="2" fillId="4" borderId="1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форов Андрей Анатольевич" refreshedDate="41374.665035416663" createdVersion="3" refreshedVersion="3" minRefreshableVersion="3" recordCount="32">
  <cacheSource type="worksheet">
    <worksheetSource ref="A1:E33" sheet="Исходные данные"/>
  </cacheSource>
  <cacheFields count="5">
    <cacheField name="№ операции" numFmtId="0">
      <sharedItems count="5">
        <s v="015"/>
        <s v="020"/>
        <s v="025"/>
        <s v="030"/>
        <s v="035"/>
      </sharedItems>
    </cacheField>
    <cacheField name="Операция" numFmtId="0">
      <sharedItems count="5">
        <s v="015 Нарезка  трубки и плетенки"/>
        <s v="020 Маркировочная"/>
        <s v="025 Сверлильная"/>
        <s v="030 Маркировка ударом"/>
        <s v="035  Монтажная"/>
      </sharedItems>
    </cacheField>
    <cacheField name="Подоперация" numFmtId="0">
      <sharedItems count="19">
        <s v="1. Взять трубку отрезать заданной длины на приспособлении"/>
        <s v="2. Взять бухту с плетенкой "/>
        <s v="3. Отматать и отрезать плетенку"/>
        <s v="кол-во знаков  55"/>
        <s v="1. Сверлить в патрубке разъема поз 21, поз 23 отв Ф4 Ф1 мм под заливку"/>
        <s v="2. Повторить переход 1 2 раза"/>
        <s v="3. Сверлить в патрубке разъема поз 18,  отв Ф4 Ф1 мм под заливку"/>
        <s v="4. Сверлить в патрубке разъема поз 25 отв Ф4 Ф1 мм под заливку"/>
        <s v="5. Повторить переход 4 1 раз"/>
        <s v="1. Взять бирку  и нанести маркировку ударным способом"/>
        <s v="2."/>
        <s v="3. Повторить переход 1- 6 раз"/>
        <s v="1. Взять бухту с проводом :"/>
        <s v="2. Отматать провод от бухты дл 5600 мм"/>
        <s v="3. Уложить порезанные провода  на шаблон"/>
        <s v="4. Отматать провод от бухты МЛТП 2,5 дл 3100мм"/>
        <s v="5. Уложить порезанные провода  на шаблон"/>
        <s v="6. Надеть  технологические трубки на концы проводов кол-во 32"/>
        <s v="6.Надеть   технологические  трубки на концы проводов кол-во 32" u="1"/>
      </sharedItems>
    </cacheField>
    <cacheField name="Параметр" numFmtId="0">
      <sharedItems containsBlank="1" count="18">
        <s v="трубка  305 ТВ 50  25"/>
        <s v="трубка  305 ТВ 50  10"/>
        <s v="трубка  305 ТВ 50  9"/>
        <s v="трубка  305 ТВ 50 9"/>
        <s v="трубка  305 ТВ 50 8"/>
        <s v="технологические трубки"/>
        <s v=" "/>
        <s v="ПМЛ24х30  "/>
        <s v="ПМЛ10х16"/>
        <s v="ПМЛ3х6"/>
        <s v="сверлить Ф1 мм"/>
        <s v="рассверлить отв Ф4 мм"/>
        <s v="снять заусеницы Ф1 мм"/>
        <s v="снять заусеницы Ф4 мм"/>
        <s v="рассверлить отв Ф8 мм"/>
        <s v="снять заусеницы Ф8 мм"/>
        <s v="МЛТП 2,5 "/>
        <m u="1"/>
      </sharedItems>
    </cacheField>
    <cacheField name="Время" numFmtId="0">
      <sharedItems containsString="0" containsBlank="1" containsNumber="1" minValue="0.21829499999999996" maxValue="12.50234999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  <x v="0"/>
    <n v="0.78883874999999992"/>
  </r>
  <r>
    <x v="0"/>
    <x v="0"/>
    <x v="0"/>
    <x v="1"/>
    <n v="0.87317999999999985"/>
  </r>
  <r>
    <x v="0"/>
    <x v="0"/>
    <x v="0"/>
    <x v="2"/>
    <m/>
  </r>
  <r>
    <x v="0"/>
    <x v="0"/>
    <x v="0"/>
    <x v="3"/>
    <n v="0.91286999999999985"/>
  </r>
  <r>
    <x v="0"/>
    <x v="0"/>
    <x v="0"/>
    <x v="4"/>
    <n v="1.1460487500000001"/>
  </r>
  <r>
    <x v="0"/>
    <x v="0"/>
    <x v="0"/>
    <x v="1"/>
    <n v="0.64496249999999988"/>
  </r>
  <r>
    <x v="0"/>
    <x v="0"/>
    <x v="0"/>
    <x v="5"/>
    <m/>
  </r>
  <r>
    <x v="0"/>
    <x v="0"/>
    <x v="1"/>
    <x v="6"/>
    <m/>
  </r>
  <r>
    <x v="0"/>
    <x v="0"/>
    <x v="2"/>
    <x v="7"/>
    <n v="0.95752124999999988"/>
  </r>
  <r>
    <x v="0"/>
    <x v="0"/>
    <x v="2"/>
    <x v="8"/>
    <n v="1.2998474999999998"/>
  </r>
  <r>
    <x v="0"/>
    <x v="0"/>
    <x v="2"/>
    <x v="8"/>
    <n v="1.2750412499999999"/>
  </r>
  <r>
    <x v="0"/>
    <x v="0"/>
    <x v="2"/>
    <x v="9"/>
    <n v="1.3246537499999997"/>
  </r>
  <r>
    <x v="1"/>
    <x v="1"/>
    <x v="3"/>
    <x v="6"/>
    <n v="1.1410874999999998"/>
  </r>
  <r>
    <x v="2"/>
    <x v="2"/>
    <x v="4"/>
    <x v="10"/>
    <n v="5.9534999999999991"/>
  </r>
  <r>
    <x v="2"/>
    <x v="2"/>
    <x v="4"/>
    <x v="11"/>
    <n v="1.4883749999999998"/>
  </r>
  <r>
    <x v="2"/>
    <x v="2"/>
    <x v="4"/>
    <x v="12"/>
    <n v="0.53581499999999982"/>
  </r>
  <r>
    <x v="2"/>
    <x v="2"/>
    <x v="4"/>
    <x v="13"/>
    <n v="0.65488499999999994"/>
  </r>
  <r>
    <x v="2"/>
    <x v="2"/>
    <x v="5"/>
    <x v="6"/>
    <m/>
  </r>
  <r>
    <x v="2"/>
    <x v="2"/>
    <x v="6"/>
    <x v="10"/>
    <n v="0.99224999999999974"/>
  </r>
  <r>
    <x v="2"/>
    <x v="2"/>
    <x v="6"/>
    <x v="14"/>
    <n v="0.49612499999999987"/>
  </r>
  <r>
    <x v="2"/>
    <x v="2"/>
    <x v="6"/>
    <x v="15"/>
    <n v="0.21829499999999996"/>
  </r>
  <r>
    <x v="2"/>
    <x v="2"/>
    <x v="7"/>
    <x v="10"/>
    <m/>
  </r>
  <r>
    <x v="2"/>
    <x v="2"/>
    <x v="8"/>
    <x v="6"/>
    <m/>
  </r>
  <r>
    <x v="3"/>
    <x v="3"/>
    <x v="9"/>
    <x v="6"/>
    <n v="1.9448099999999997"/>
  </r>
  <r>
    <x v="3"/>
    <x v="3"/>
    <x v="10"/>
    <x v="6"/>
    <n v="12.502349999999998"/>
  </r>
  <r>
    <x v="3"/>
    <x v="3"/>
    <x v="11"/>
    <x v="6"/>
    <m/>
  </r>
  <r>
    <x v="4"/>
    <x v="4"/>
    <x v="12"/>
    <x v="16"/>
    <m/>
  </r>
  <r>
    <x v="4"/>
    <x v="4"/>
    <x v="13"/>
    <x v="6"/>
    <n v="2.9172149999999997"/>
  </r>
  <r>
    <x v="4"/>
    <x v="4"/>
    <x v="14"/>
    <x v="6"/>
    <n v="4.5048149999999989"/>
  </r>
  <r>
    <x v="4"/>
    <x v="4"/>
    <x v="15"/>
    <x v="6"/>
    <n v="2.4012449999999999"/>
  </r>
  <r>
    <x v="4"/>
    <x v="4"/>
    <x v="16"/>
    <x v="6"/>
    <n v="2.8973699999999991"/>
  </r>
  <r>
    <x v="4"/>
    <x v="4"/>
    <x v="17"/>
    <x v="6"/>
    <n v="6.35039999999999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№ операции">
  <location ref="A3:C22" firstHeaderRow="1" firstDataRow="1" firstDataCol="2"/>
  <pivotFields count="5">
    <pivotField axis="axisRow" outline="0" showAll="0" defaultSubtotal="0">
      <items count="5">
        <item x="0"/>
        <item x="1"/>
        <item x="2"/>
        <item x="3"/>
        <item x="4"/>
      </items>
    </pivotField>
    <pivotField axis="axisRow" showAll="0">
      <items count="6">
        <item x="0"/>
        <item sd="0" x="1"/>
        <item sd="0" x="2"/>
        <item sd="0" x="3"/>
        <item sd="0" x="4"/>
        <item t="default" sd="0"/>
      </items>
    </pivotField>
    <pivotField axis="axisRow" showAll="0" defaultSubtotal="0">
      <items count="19">
        <item x="9"/>
        <item x="12"/>
        <item x="0"/>
        <item x="4"/>
        <item x="10"/>
        <item x="1"/>
        <item x="13"/>
        <item x="5"/>
        <item x="2"/>
        <item x="11"/>
        <item x="6"/>
        <item x="14"/>
        <item x="15"/>
        <item x="7"/>
        <item x="8"/>
        <item x="16"/>
        <item m="1" x="18"/>
        <item x="3"/>
        <item x="17"/>
      </items>
    </pivotField>
    <pivotField axis="axisRow" showAll="0" defaultSubtotal="0">
      <items count="18">
        <item x="16"/>
        <item x="8"/>
        <item x="7"/>
        <item x="9"/>
        <item x="11"/>
        <item x="14"/>
        <item x="10"/>
        <item x="12"/>
        <item x="13"/>
        <item x="15"/>
        <item x="5"/>
        <item x="1"/>
        <item x="0"/>
        <item x="2"/>
        <item x="4"/>
        <item x="3"/>
        <item m="1" x="17"/>
        <item x="6"/>
      </items>
    </pivotField>
    <pivotField dataField="1" showAll="0"/>
  </pivotFields>
  <rowFields count="4">
    <field x="0"/>
    <field x="1"/>
    <field x="2"/>
    <field x="3"/>
  </rowFields>
  <rowItems count="19">
    <i>
      <x/>
      <x/>
    </i>
    <i r="2">
      <x v="2"/>
    </i>
    <i r="3">
      <x v="10"/>
    </i>
    <i r="3">
      <x v="11"/>
    </i>
    <i r="3">
      <x v="12"/>
    </i>
    <i r="3">
      <x v="13"/>
    </i>
    <i r="3">
      <x v="14"/>
    </i>
    <i r="3">
      <x v="15"/>
    </i>
    <i r="2">
      <x v="5"/>
    </i>
    <i r="3">
      <x v="17"/>
    </i>
    <i r="2">
      <x v="8"/>
    </i>
    <i r="3">
      <x v="1"/>
    </i>
    <i r="3">
      <x v="2"/>
    </i>
    <i r="3">
      <x v="3"/>
    </i>
    <i>
      <x v="1"/>
      <x v="1"/>
    </i>
    <i>
      <x v="2"/>
      <x v="2"/>
    </i>
    <i>
      <x v="3"/>
      <x v="3"/>
    </i>
    <i>
      <x v="4"/>
      <x v="4"/>
    </i>
    <i t="grand">
      <x/>
    </i>
  </rowItems>
  <colItems count="1">
    <i/>
  </colItems>
  <dataFields count="1">
    <dataField name="Время " fld="4" baseField="0" baseItem="0" numFmtId="165"/>
  </dataField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outlinePr summaryBelow="0"/>
  </sheetPr>
  <dimension ref="A1:I4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40" sqref="G40:G44"/>
    </sheetView>
  </sheetViews>
  <sheetFormatPr defaultRowHeight="15.75"/>
  <cols>
    <col min="1" max="1" width="13.5703125" style="16" bestFit="1" customWidth="1"/>
    <col min="2" max="2" width="42.7109375" style="15" customWidth="1"/>
    <col min="3" max="3" width="12.140625" style="17" bestFit="1" customWidth="1"/>
    <col min="4" max="4" width="7.7109375" style="17" bestFit="1" customWidth="1"/>
    <col min="6" max="6" width="12.42578125" style="17" customWidth="1"/>
    <col min="7" max="7" width="8.5703125" style="17" customWidth="1"/>
  </cols>
  <sheetData>
    <row r="1" spans="1:7" s="1" customFormat="1" ht="46.5" customHeight="1">
      <c r="A1" s="28" t="s">
        <v>43</v>
      </c>
      <c r="B1" s="29" t="s">
        <v>44</v>
      </c>
      <c r="C1" s="27" t="s">
        <v>41</v>
      </c>
      <c r="D1" s="26"/>
      <c r="F1" s="27" t="s">
        <v>42</v>
      </c>
      <c r="G1" s="25"/>
    </row>
    <row r="2" spans="1:7" s="1" customFormat="1" ht="18.75">
      <c r="A2" s="33" t="s">
        <v>45</v>
      </c>
      <c r="B2" s="34"/>
      <c r="C2" s="27"/>
      <c r="D2" s="26"/>
      <c r="F2" s="32" t="e">
        <f>SUM(F3:F44)</f>
        <v>#N/A</v>
      </c>
      <c r="G2" s="32">
        <f>SUM(G3:G44)</f>
        <v>54.221501250000003</v>
      </c>
    </row>
    <row r="3" spans="1:7" ht="18.75">
      <c r="A3" s="18" t="s">
        <v>0</v>
      </c>
      <c r="B3" s="4" t="s">
        <v>1</v>
      </c>
      <c r="C3" s="14">
        <f>SUM(D5:D16)</f>
        <v>9.2229637499999999</v>
      </c>
      <c r="D3" s="2"/>
      <c r="F3" s="14">
        <f>IF(A3="","-",SUM(G4:INDEX(G4:G$81,MATCH("*",A4:A$81,))))</f>
        <v>9.2229637499999999</v>
      </c>
      <c r="G3" s="2"/>
    </row>
    <row r="4" spans="1:7" ht="30.75">
      <c r="A4" s="5"/>
      <c r="B4" s="13" t="s">
        <v>2</v>
      </c>
      <c r="C4" s="3"/>
      <c r="D4" s="2"/>
      <c r="F4" s="14" t="str">
        <f>IF(A4="","-",SUM(G5:INDEX(G5:G$81,MATCH("*",A5:A$81,))))</f>
        <v>-</v>
      </c>
      <c r="G4" s="2"/>
    </row>
    <row r="5" spans="1:7">
      <c r="A5" s="5"/>
      <c r="B5" s="6" t="s">
        <v>3</v>
      </c>
      <c r="C5" s="3"/>
      <c r="D5" s="7">
        <v>0.78883874999999992</v>
      </c>
      <c r="F5" s="14" t="str">
        <f>IF(A5="","-",SUM(G6:INDEX(G6:G$81,MATCH("*",A6:A$81,))))</f>
        <v>-</v>
      </c>
      <c r="G5" s="7">
        <v>0.78883874999999992</v>
      </c>
    </row>
    <row r="6" spans="1:7">
      <c r="A6" s="5"/>
      <c r="B6" s="6" t="s">
        <v>4</v>
      </c>
      <c r="C6" s="3"/>
      <c r="D6" s="7">
        <v>0.87317999999999985</v>
      </c>
      <c r="F6" s="14" t="str">
        <f>IF(A6="","-",SUM(G7:INDEX(G7:G$81,MATCH("*",A7:A$81,))))</f>
        <v>-</v>
      </c>
      <c r="G6" s="7">
        <v>0.87317999999999985</v>
      </c>
    </row>
    <row r="7" spans="1:7">
      <c r="A7" s="5"/>
      <c r="B7" s="6" t="s">
        <v>5</v>
      </c>
      <c r="C7" s="3"/>
      <c r="D7" s="8"/>
      <c r="F7" s="14" t="str">
        <f>IF(A7="","-",SUM(G8:INDEX(G8:G$81,MATCH("*",A8:A$81,))))</f>
        <v>-</v>
      </c>
      <c r="G7" s="8"/>
    </row>
    <row r="8" spans="1:7">
      <c r="A8" s="5"/>
      <c r="B8" s="6" t="s">
        <v>6</v>
      </c>
      <c r="C8" s="3"/>
      <c r="D8" s="8">
        <v>0.91286999999999985</v>
      </c>
      <c r="F8" s="14" t="str">
        <f>IF(A8="","-",SUM(G9:INDEX(G9:G$81,MATCH("*",A9:A$81,))))</f>
        <v>-</v>
      </c>
      <c r="G8" s="8">
        <v>0.91286999999999985</v>
      </c>
    </row>
    <row r="9" spans="1:7">
      <c r="A9" s="5"/>
      <c r="B9" s="6" t="s">
        <v>7</v>
      </c>
      <c r="C9" s="3"/>
      <c r="D9" s="8">
        <v>1.1460487500000001</v>
      </c>
      <c r="F9" s="14" t="str">
        <f>IF(A9="","-",SUM(G10:INDEX(G10:G$81,MATCH("*",A10:A$81,))))</f>
        <v>-</v>
      </c>
      <c r="G9" s="8">
        <v>1.1460487500000001</v>
      </c>
    </row>
    <row r="10" spans="1:7">
      <c r="A10" s="5"/>
      <c r="B10" s="6" t="s">
        <v>4</v>
      </c>
      <c r="C10" s="3"/>
      <c r="D10" s="10">
        <v>0.64496249999999988</v>
      </c>
      <c r="F10" s="14" t="str">
        <f>IF(A10="","-",SUM(G11:INDEX(G11:G$81,MATCH("*",A11:A$81,))))</f>
        <v>-</v>
      </c>
      <c r="G10" s="10">
        <v>0.64496249999999988</v>
      </c>
    </row>
    <row r="11" spans="1:7">
      <c r="A11" s="5"/>
      <c r="B11" s="6" t="s">
        <v>8</v>
      </c>
      <c r="C11" s="3"/>
      <c r="D11" s="10"/>
      <c r="F11" s="14" t="str">
        <f>IF(A11="","-",SUM(G12:INDEX(G12:G$81,MATCH("*",A12:A$81,))))</f>
        <v>-</v>
      </c>
      <c r="G11" s="10"/>
    </row>
    <row r="12" spans="1:7">
      <c r="A12" s="5"/>
      <c r="B12" s="9" t="s">
        <v>9</v>
      </c>
      <c r="C12" s="3"/>
      <c r="D12" s="10"/>
      <c r="F12" s="14" t="str">
        <f>IF(A12="","-",SUM(G13:INDEX(G13:G$81,MATCH("*",A13:A$81,))))</f>
        <v>-</v>
      </c>
      <c r="G12" s="10"/>
    </row>
    <row r="13" spans="1:7" ht="30.75">
      <c r="A13" s="5"/>
      <c r="B13" s="9" t="s">
        <v>10</v>
      </c>
      <c r="C13" s="3"/>
      <c r="D13" s="10">
        <v>0.95752124999999988</v>
      </c>
      <c r="F13" s="14" t="str">
        <f>IF(A13="","-",SUM(G14:INDEX(G14:G$81,MATCH("*",A14:A$81,))))</f>
        <v>-</v>
      </c>
      <c r="G13" s="10">
        <v>0.95752124999999988</v>
      </c>
    </row>
    <row r="14" spans="1:7">
      <c r="A14" s="5"/>
      <c r="B14" s="6" t="s">
        <v>11</v>
      </c>
      <c r="C14" s="3"/>
      <c r="D14" s="10">
        <v>1.2998474999999998</v>
      </c>
      <c r="F14" s="14" t="str">
        <f>IF(A14="","-",SUM(G15:INDEX(G15:G$81,MATCH("*",A15:A$81,))))</f>
        <v>-</v>
      </c>
      <c r="G14" s="10">
        <v>1.2998474999999998</v>
      </c>
    </row>
    <row r="15" spans="1:7">
      <c r="A15" s="5"/>
      <c r="B15" s="6" t="s">
        <v>11</v>
      </c>
      <c r="C15" s="3"/>
      <c r="D15" s="10">
        <v>1.2750412499999999</v>
      </c>
      <c r="F15" s="14" t="str">
        <f>IF(A15="","-",SUM(G16:INDEX(G16:G$81,MATCH("*",A16:A$81,))))</f>
        <v>-</v>
      </c>
      <c r="G15" s="10">
        <v>1.2750412499999999</v>
      </c>
    </row>
    <row r="16" spans="1:7">
      <c r="A16" s="5"/>
      <c r="B16" s="6" t="s">
        <v>12</v>
      </c>
      <c r="C16" s="3"/>
      <c r="D16" s="10">
        <v>1.3246537499999997</v>
      </c>
      <c r="F16" s="14" t="str">
        <f>IF(A16="","-",SUM(G17:INDEX(G17:G$81,MATCH("*",A17:A$81,))))</f>
        <v>-</v>
      </c>
      <c r="G16" s="10">
        <v>1.3246537499999997</v>
      </c>
    </row>
    <row r="17" spans="1:7">
      <c r="A17" s="18" t="s">
        <v>13</v>
      </c>
      <c r="B17" s="4" t="s">
        <v>14</v>
      </c>
      <c r="C17" s="14">
        <f>SUM(D18:D18)</f>
        <v>1.1410874999999998</v>
      </c>
      <c r="D17" s="10"/>
      <c r="F17" s="14">
        <f>IF(A17="","-",SUM(G18:INDEX(G18:G$81,MATCH("*",A18:A$81,))))</f>
        <v>1.1410874999999998</v>
      </c>
      <c r="G17" s="10"/>
    </row>
    <row r="18" spans="1:7">
      <c r="A18" s="5"/>
      <c r="B18" s="9" t="s">
        <v>15</v>
      </c>
      <c r="C18" s="3"/>
      <c r="D18" s="10">
        <v>1.1410874999999998</v>
      </c>
      <c r="F18" s="14" t="str">
        <f>IF(A18="","-",SUM(G19:INDEX(G19:G$81,MATCH("*",A19:A$81,))))</f>
        <v>-</v>
      </c>
      <c r="G18" s="10">
        <v>1.1410874999999998</v>
      </c>
    </row>
    <row r="19" spans="1:7">
      <c r="A19" s="18" t="s">
        <v>16</v>
      </c>
      <c r="B19" s="4" t="s">
        <v>17</v>
      </c>
      <c r="C19" s="14">
        <f>SUM(D20:D32)</f>
        <v>10.339244999999996</v>
      </c>
      <c r="D19" s="10"/>
      <c r="F19" s="14">
        <f>IF(A19="","-",SUM(G20:INDEX(G20:G$81,MATCH("*",A20:A$81,))))</f>
        <v>10.339244999999996</v>
      </c>
      <c r="G19" s="10"/>
    </row>
    <row r="20" spans="1:7" ht="30.75">
      <c r="A20" s="5"/>
      <c r="B20" s="9" t="s">
        <v>18</v>
      </c>
      <c r="C20" s="3"/>
      <c r="D20" s="10"/>
      <c r="F20" s="14" t="str">
        <f>IF(A20="","-",SUM(G21:INDEX(G21:G$81,MATCH("*",A21:A$81,))))</f>
        <v>-</v>
      </c>
      <c r="G20" s="10"/>
    </row>
    <row r="21" spans="1:7">
      <c r="A21" s="5"/>
      <c r="B21" s="9" t="s">
        <v>19</v>
      </c>
      <c r="C21" s="3"/>
      <c r="D21" s="10">
        <v>5.9534999999999991</v>
      </c>
      <c r="F21" s="14" t="str">
        <f>IF(A21="","-",SUM(G22:INDEX(G22:G$81,MATCH("*",A22:A$81,))))</f>
        <v>-</v>
      </c>
      <c r="G21" s="10">
        <v>5.9534999999999991</v>
      </c>
    </row>
    <row r="22" spans="1:7">
      <c r="A22" s="5"/>
      <c r="B22" s="9" t="s">
        <v>20</v>
      </c>
      <c r="C22" s="3"/>
      <c r="D22" s="10">
        <v>1.4883749999999998</v>
      </c>
      <c r="F22" s="14" t="str">
        <f>IF(A22="","-",SUM(G23:INDEX(G23:G$81,MATCH("*",A23:A$81,))))</f>
        <v>-</v>
      </c>
      <c r="G22" s="10">
        <v>1.4883749999999998</v>
      </c>
    </row>
    <row r="23" spans="1:7">
      <c r="A23" s="5"/>
      <c r="B23" s="9" t="s">
        <v>21</v>
      </c>
      <c r="C23" s="3"/>
      <c r="D23" s="10">
        <v>0.53581499999999982</v>
      </c>
      <c r="F23" s="14" t="str">
        <f>IF(A23="","-",SUM(G24:INDEX(G24:G$81,MATCH("*",A24:A$81,))))</f>
        <v>-</v>
      </c>
      <c r="G23" s="10">
        <v>0.53581499999999982</v>
      </c>
    </row>
    <row r="24" spans="1:7">
      <c r="A24" s="5"/>
      <c r="B24" s="9" t="s">
        <v>22</v>
      </c>
      <c r="C24" s="3"/>
      <c r="D24" s="10">
        <v>0.65488499999999994</v>
      </c>
      <c r="F24" s="14" t="str">
        <f>IF(A24="","-",SUM(G25:INDEX(G25:G$81,MATCH("*",A25:A$81,))))</f>
        <v>-</v>
      </c>
      <c r="G24" s="10">
        <v>0.65488499999999994</v>
      </c>
    </row>
    <row r="25" spans="1:7">
      <c r="A25" s="5"/>
      <c r="B25" s="11" t="s">
        <v>23</v>
      </c>
      <c r="C25" s="3"/>
      <c r="D25" s="10"/>
      <c r="F25" s="14" t="str">
        <f>IF(A25="","-",SUM(G26:INDEX(G26:G$81,MATCH("*",A26:A$81,))))</f>
        <v>-</v>
      </c>
      <c r="G25" s="10"/>
    </row>
    <row r="26" spans="1:7" ht="30.75">
      <c r="A26" s="5"/>
      <c r="B26" s="11" t="s">
        <v>24</v>
      </c>
      <c r="C26" s="3"/>
      <c r="D26" s="10"/>
      <c r="F26" s="14" t="str">
        <f>IF(A26="","-",SUM(G27:INDEX(G27:G$81,MATCH("*",A27:A$81,))))</f>
        <v>-</v>
      </c>
      <c r="G26" s="10"/>
    </row>
    <row r="27" spans="1:7">
      <c r="A27" s="5"/>
      <c r="B27" s="11" t="s">
        <v>19</v>
      </c>
      <c r="C27" s="3"/>
      <c r="D27" s="10">
        <v>0.99224999999999974</v>
      </c>
      <c r="F27" s="14" t="str">
        <f>IF(A27="","-",SUM(G28:INDEX(G28:G$81,MATCH("*",A28:A$81,))))</f>
        <v>-</v>
      </c>
      <c r="G27" s="10">
        <v>0.99224999999999974</v>
      </c>
    </row>
    <row r="28" spans="1:7">
      <c r="A28" s="5"/>
      <c r="B28" s="11" t="s">
        <v>25</v>
      </c>
      <c r="C28" s="3"/>
      <c r="D28" s="10">
        <v>0.49612499999999987</v>
      </c>
      <c r="F28" s="14" t="str">
        <f>IF(A28="","-",SUM(G29:INDEX(G29:G$81,MATCH("*",A29:A$81,))))</f>
        <v>-</v>
      </c>
      <c r="G28" s="10">
        <v>0.49612499999999987</v>
      </c>
    </row>
    <row r="29" spans="1:7">
      <c r="A29" s="5"/>
      <c r="B29" s="11" t="s">
        <v>26</v>
      </c>
      <c r="C29" s="3"/>
      <c r="D29" s="10">
        <v>0.21829499999999996</v>
      </c>
      <c r="F29" s="14" t="str">
        <f>IF(A29="","-",SUM(G30:INDEX(G30:G$81,MATCH("*",A30:A$81,))))</f>
        <v>-</v>
      </c>
      <c r="G29" s="10">
        <v>0.21829499999999996</v>
      </c>
    </row>
    <row r="30" spans="1:7" ht="30.75">
      <c r="A30" s="5"/>
      <c r="B30" s="11" t="s">
        <v>27</v>
      </c>
      <c r="C30" s="3"/>
      <c r="D30" s="10"/>
      <c r="F30" s="14" t="str">
        <f>IF(A30="","-",SUM(G31:INDEX(G31:G$81,MATCH("*",A31:A$81,))))</f>
        <v>-</v>
      </c>
      <c r="G30" s="10"/>
    </row>
    <row r="31" spans="1:7">
      <c r="A31" s="5"/>
      <c r="B31" s="11" t="s">
        <v>19</v>
      </c>
      <c r="C31" s="3"/>
      <c r="D31" s="10"/>
      <c r="F31" s="14" t="str">
        <f>IF(A31="","-",SUM(G32:INDEX(G32:G$81,MATCH("*",A32:A$81,))))</f>
        <v>-</v>
      </c>
      <c r="G31" s="10"/>
    </row>
    <row r="32" spans="1:7">
      <c r="A32" s="5"/>
      <c r="B32" s="11" t="s">
        <v>28</v>
      </c>
      <c r="C32" s="3"/>
      <c r="D32" s="10"/>
      <c r="F32" s="14" t="str">
        <f>IF(A32="","-",SUM(G33:INDEX(G33:G$81,MATCH("*",A33:A$81,))))</f>
        <v>-</v>
      </c>
      <c r="G32" s="10"/>
    </row>
    <row r="33" spans="1:9">
      <c r="A33" s="18" t="s">
        <v>29</v>
      </c>
      <c r="B33" s="20" t="s">
        <v>30</v>
      </c>
      <c r="C33" s="19">
        <f>SUM(D34:D36)</f>
        <v>14.447159999999998</v>
      </c>
      <c r="D33" s="10"/>
      <c r="F33" s="14">
        <f>IF(A33="","-",SUM(G34:INDEX(G34:G$81,MATCH("*",A34:A$81,))))</f>
        <v>14.447159999999998</v>
      </c>
      <c r="G33" s="10"/>
    </row>
    <row r="34" spans="1:9" ht="30">
      <c r="A34" s="5"/>
      <c r="B34" s="21" t="s">
        <v>31</v>
      </c>
      <c r="C34" s="12"/>
      <c r="D34" s="10">
        <v>1.9448099999999997</v>
      </c>
      <c r="F34" s="14" t="str">
        <f>IF(A34="","-",SUM(G35:INDEX(G35:G$81,MATCH("*",A35:A$81,))))</f>
        <v>-</v>
      </c>
      <c r="G34" s="10">
        <v>1.9448099999999997</v>
      </c>
    </row>
    <row r="35" spans="1:9">
      <c r="A35" s="5"/>
      <c r="B35" s="21"/>
      <c r="C35" s="12"/>
      <c r="D35" s="10">
        <v>12.502349999999998</v>
      </c>
      <c r="F35" s="14" t="str">
        <f>IF(A35="","-",SUM(G36:INDEX(G36:G$81,MATCH("*",A36:A$81,))))</f>
        <v>-</v>
      </c>
      <c r="G35" s="10">
        <v>12.502349999999998</v>
      </c>
    </row>
    <row r="36" spans="1:9">
      <c r="A36" s="5"/>
      <c r="B36" s="11" t="s">
        <v>32</v>
      </c>
      <c r="C36" s="3"/>
      <c r="D36" s="10"/>
      <c r="F36" s="14" t="str">
        <f>IF(A36="","-",SUM(G37:INDEX(G37:G$81,MATCH("*",A37:A$81,))))</f>
        <v>-</v>
      </c>
      <c r="G36" s="10"/>
    </row>
    <row r="37" spans="1:9">
      <c r="A37" s="18" t="s">
        <v>33</v>
      </c>
      <c r="B37" s="20" t="s">
        <v>34</v>
      </c>
      <c r="C37" s="19">
        <f>SUM(D38:D44)</f>
        <v>19.071044999999998</v>
      </c>
      <c r="D37" s="10"/>
      <c r="F37" s="30" t="e">
        <f>IF(A37="","-",SUM(G38:INDEX(G38:G$81,MATCH("*",A38:A$81,))))</f>
        <v>#N/A</v>
      </c>
      <c r="G37" s="10"/>
    </row>
    <row r="38" spans="1:9">
      <c r="A38" s="5"/>
      <c r="B38" s="13" t="s">
        <v>35</v>
      </c>
      <c r="C38" s="3"/>
      <c r="D38" s="10"/>
      <c r="F38" s="14" t="str">
        <f>IF(A38="","-",SUM(G39:INDEX(G39:G$81,MATCH("*",A39:A$81,))))</f>
        <v>-</v>
      </c>
      <c r="G38" s="10"/>
    </row>
    <row r="39" spans="1:9">
      <c r="A39" s="5"/>
      <c r="B39" s="6" t="s">
        <v>36</v>
      </c>
      <c r="C39" s="3"/>
      <c r="D39" s="10"/>
      <c r="F39" s="14" t="str">
        <f>IF(A39="","-",SUM(G40:INDEX(G40:G$81,MATCH("*",A40:A$81,))))</f>
        <v>-</v>
      </c>
      <c r="G39" s="10"/>
    </row>
    <row r="40" spans="1:9" ht="30.75">
      <c r="A40" s="5"/>
      <c r="B40" s="6" t="s">
        <v>37</v>
      </c>
      <c r="C40" s="3"/>
      <c r="D40" s="10">
        <v>2.9172149999999997</v>
      </c>
      <c r="F40" s="14" t="str">
        <f>IF(A40="","-",SUM(#REF!:INDEX(G41:G$81,MATCH("*",A41:A$81,))))</f>
        <v>-</v>
      </c>
      <c r="G40" s="10">
        <v>2.9172149999999997</v>
      </c>
    </row>
    <row r="41" spans="1:9" ht="30.75">
      <c r="A41" s="5"/>
      <c r="B41" s="6" t="s">
        <v>38</v>
      </c>
      <c r="C41" s="3"/>
      <c r="D41" s="10">
        <v>4.5048149999999989</v>
      </c>
      <c r="F41" s="14" t="str">
        <f>IF(A41="","-",SUM(G42:INDEX(G42:G$81,MATCH("*",A42:A$81,))))</f>
        <v>-</v>
      </c>
      <c r="G41" s="10">
        <v>4.5048149999999989</v>
      </c>
    </row>
    <row r="42" spans="1:9" ht="30.75">
      <c r="A42" s="5"/>
      <c r="B42" s="6" t="s">
        <v>39</v>
      </c>
      <c r="C42" s="3"/>
      <c r="D42" s="10">
        <v>2.4012449999999999</v>
      </c>
      <c r="F42" s="14" t="str">
        <f>IF(A42="","-",SUM(G43:INDEX(G43:G$81,MATCH("*",A43:A$81,))))</f>
        <v>-</v>
      </c>
      <c r="G42" s="10">
        <v>2.4012449999999999</v>
      </c>
    </row>
    <row r="43" spans="1:9" ht="30.75">
      <c r="A43" s="5"/>
      <c r="B43" s="6" t="s">
        <v>38</v>
      </c>
      <c r="C43" s="3"/>
      <c r="D43" s="10">
        <v>2.8973699999999991</v>
      </c>
      <c r="F43" s="14" t="str">
        <f>IF(A43="","-",SUM(G44:INDEX(G44:G$81,MATCH("*",A44:A$81,))))</f>
        <v>-</v>
      </c>
      <c r="G43" s="10">
        <v>2.8973699999999991</v>
      </c>
    </row>
    <row r="44" spans="1:9" ht="30.75">
      <c r="A44" s="5"/>
      <c r="B44" s="9" t="s">
        <v>40</v>
      </c>
      <c r="C44" s="3"/>
      <c r="D44" s="10">
        <v>6.3503999999999987</v>
      </c>
      <c r="F44" s="14" t="str">
        <f>IF(A44="","-",SUM(G45:INDEX(G45:G$81,MATCH("*",A45:A$81,))))</f>
        <v>-</v>
      </c>
      <c r="G44" s="10">
        <v>6.3503999999999987</v>
      </c>
    </row>
    <row r="45" spans="1:9">
      <c r="F45"/>
    </row>
    <row r="46" spans="1:9" ht="18.75">
      <c r="A46" s="22"/>
      <c r="B46" s="23"/>
      <c r="C46" s="24">
        <f>SUM(C3:C44)</f>
        <v>54.221501249999989</v>
      </c>
      <c r="D46" s="24">
        <f>SUM(D3:D44)</f>
        <v>54.221501250000003</v>
      </c>
      <c r="F46"/>
      <c r="G46" s="24"/>
      <c r="H46" s="31" t="e">
        <f>SUM(F3:F44)</f>
        <v>#N/A</v>
      </c>
      <c r="I46" s="24">
        <f>SUM(G3:G44)</f>
        <v>54.221501250000003</v>
      </c>
    </row>
  </sheetData>
  <mergeCells count="1">
    <mergeCell ref="A2:B2"/>
  </mergeCells>
  <pageMargins left="0.16" right="0.15748031496062992" top="0.11" bottom="0.16" header="0.1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2"/>
  <sheetViews>
    <sheetView tabSelected="1" workbookViewId="0">
      <selection activeCell="B4" sqref="B4"/>
    </sheetView>
  </sheetViews>
  <sheetFormatPr defaultRowHeight="15"/>
  <cols>
    <col min="1" max="1" width="14.85546875" customWidth="1"/>
    <col min="2" max="2" width="62.140625" customWidth="1"/>
    <col min="3" max="3" width="7.28515625" customWidth="1"/>
  </cols>
  <sheetData>
    <row r="3" spans="1:3">
      <c r="A3" s="35" t="s">
        <v>46</v>
      </c>
      <c r="B3" s="35" t="s">
        <v>47</v>
      </c>
      <c r="C3" t="s">
        <v>65</v>
      </c>
    </row>
    <row r="4" spans="1:3">
      <c r="A4" s="36" t="s">
        <v>0</v>
      </c>
      <c r="B4" s="36" t="s">
        <v>1</v>
      </c>
      <c r="C4" s="39">
        <v>9.2229637499999999</v>
      </c>
    </row>
    <row r="5" spans="1:3">
      <c r="B5" s="37" t="s">
        <v>2</v>
      </c>
      <c r="C5" s="39"/>
    </row>
    <row r="6" spans="1:3">
      <c r="B6" s="38" t="s">
        <v>8</v>
      </c>
      <c r="C6" s="39"/>
    </row>
    <row r="7" spans="1:3">
      <c r="B7" s="38" t="s">
        <v>4</v>
      </c>
      <c r="C7" s="39">
        <v>1.5181424999999997</v>
      </c>
    </row>
    <row r="8" spans="1:3">
      <c r="B8" s="38" t="s">
        <v>3</v>
      </c>
      <c r="C8" s="39">
        <v>0.78883874999999992</v>
      </c>
    </row>
    <row r="9" spans="1:3">
      <c r="B9" s="38" t="s">
        <v>5</v>
      </c>
      <c r="C9" s="39"/>
    </row>
    <row r="10" spans="1:3">
      <c r="B10" s="38" t="s">
        <v>7</v>
      </c>
      <c r="C10" s="39">
        <v>1.1460487500000001</v>
      </c>
    </row>
    <row r="11" spans="1:3">
      <c r="B11" s="38" t="s">
        <v>6</v>
      </c>
      <c r="C11" s="39">
        <v>0.91286999999999985</v>
      </c>
    </row>
    <row r="12" spans="1:3">
      <c r="B12" s="37" t="s">
        <v>59</v>
      </c>
      <c r="C12" s="39"/>
    </row>
    <row r="13" spans="1:3">
      <c r="B13" s="38" t="s">
        <v>63</v>
      </c>
      <c r="C13" s="39"/>
    </row>
    <row r="14" spans="1:3">
      <c r="B14" s="37" t="s">
        <v>60</v>
      </c>
      <c r="C14" s="39"/>
    </row>
    <row r="15" spans="1:3">
      <c r="B15" s="38" t="s">
        <v>11</v>
      </c>
      <c r="C15" s="39">
        <v>2.5748887499999995</v>
      </c>
    </row>
    <row r="16" spans="1:3">
      <c r="B16" s="38" t="s">
        <v>50</v>
      </c>
      <c r="C16" s="39">
        <v>0.95752124999999988</v>
      </c>
    </row>
    <row r="17" spans="1:3">
      <c r="B17" s="38" t="s">
        <v>12</v>
      </c>
      <c r="C17" s="39">
        <v>1.3246537499999997</v>
      </c>
    </row>
    <row r="18" spans="1:3">
      <c r="A18" s="36" t="s">
        <v>13</v>
      </c>
      <c r="B18" s="36" t="s">
        <v>14</v>
      </c>
      <c r="C18" s="39">
        <v>1.1410874999999998</v>
      </c>
    </row>
    <row r="19" spans="1:3">
      <c r="A19" s="36" t="s">
        <v>16</v>
      </c>
      <c r="B19" s="36" t="s">
        <v>17</v>
      </c>
      <c r="C19" s="39">
        <v>10.339244999999996</v>
      </c>
    </row>
    <row r="20" spans="1:3">
      <c r="A20" s="36" t="s">
        <v>29</v>
      </c>
      <c r="B20" s="36" t="s">
        <v>30</v>
      </c>
      <c r="C20" s="39">
        <v>14.447159999999998</v>
      </c>
    </row>
    <row r="21" spans="1:3">
      <c r="A21" s="36" t="s">
        <v>33</v>
      </c>
      <c r="B21" s="36" t="s">
        <v>34</v>
      </c>
      <c r="C21" s="39">
        <v>19.071044999999998</v>
      </c>
    </row>
    <row r="22" spans="1:3">
      <c r="A22" s="36" t="s">
        <v>62</v>
      </c>
      <c r="C22" s="39">
        <v>54.221501249999989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opLeftCell="A10" workbookViewId="0">
      <selection activeCell="C32" sqref="C32"/>
    </sheetView>
  </sheetViews>
  <sheetFormatPr defaultRowHeight="15"/>
  <cols>
    <col min="1" max="1" width="12.5703125" bestFit="1" customWidth="1"/>
    <col min="2" max="2" width="30.42578125" bestFit="1" customWidth="1"/>
    <col min="3" max="3" width="58.28515625" bestFit="1" customWidth="1"/>
    <col min="4" max="4" width="13.7109375" customWidth="1"/>
    <col min="5" max="5" width="9" bestFit="1" customWidth="1"/>
  </cols>
  <sheetData>
    <row r="1" spans="1:5">
      <c r="A1" t="s">
        <v>46</v>
      </c>
      <c r="B1" t="s">
        <v>47</v>
      </c>
      <c r="C1" t="s">
        <v>48</v>
      </c>
      <c r="D1" t="s">
        <v>61</v>
      </c>
      <c r="E1" t="s">
        <v>49</v>
      </c>
    </row>
    <row r="2" spans="1:5">
      <c r="A2" t="s">
        <v>0</v>
      </c>
      <c r="B2" t="s">
        <v>1</v>
      </c>
      <c r="C2" t="s">
        <v>2</v>
      </c>
      <c r="D2" t="s">
        <v>3</v>
      </c>
      <c r="E2">
        <v>0.78883874999999992</v>
      </c>
    </row>
    <row r="3" spans="1:5">
      <c r="A3" t="s">
        <v>0</v>
      </c>
      <c r="B3" t="s">
        <v>1</v>
      </c>
      <c r="C3" t="s">
        <v>2</v>
      </c>
      <c r="D3" t="s">
        <v>4</v>
      </c>
      <c r="E3">
        <v>0.87317999999999985</v>
      </c>
    </row>
    <row r="4" spans="1:5">
      <c r="A4" t="s">
        <v>0</v>
      </c>
      <c r="B4" t="s">
        <v>1</v>
      </c>
      <c r="C4" t="s">
        <v>2</v>
      </c>
      <c r="D4" t="s">
        <v>5</v>
      </c>
    </row>
    <row r="5" spans="1:5">
      <c r="A5" t="s">
        <v>0</v>
      </c>
      <c r="B5" t="s">
        <v>1</v>
      </c>
      <c r="C5" t="s">
        <v>2</v>
      </c>
      <c r="D5" t="s">
        <v>6</v>
      </c>
      <c r="E5">
        <v>0.91286999999999985</v>
      </c>
    </row>
    <row r="6" spans="1:5">
      <c r="A6" t="s">
        <v>0</v>
      </c>
      <c r="B6" t="s">
        <v>1</v>
      </c>
      <c r="C6" t="s">
        <v>2</v>
      </c>
      <c r="D6" t="s">
        <v>7</v>
      </c>
      <c r="E6">
        <v>1.1460487500000001</v>
      </c>
    </row>
    <row r="7" spans="1:5">
      <c r="A7" t="s">
        <v>0</v>
      </c>
      <c r="B7" t="s">
        <v>1</v>
      </c>
      <c r="C7" t="s">
        <v>2</v>
      </c>
      <c r="D7" t="s">
        <v>4</v>
      </c>
      <c r="E7">
        <v>0.64496249999999988</v>
      </c>
    </row>
    <row r="8" spans="1:5">
      <c r="A8" t="s">
        <v>0</v>
      </c>
      <c r="B8" t="s">
        <v>1</v>
      </c>
      <c r="C8" t="s">
        <v>2</v>
      </c>
      <c r="D8" t="s">
        <v>8</v>
      </c>
    </row>
    <row r="9" spans="1:5">
      <c r="A9" t="s">
        <v>0</v>
      </c>
      <c r="B9" t="s">
        <v>1</v>
      </c>
      <c r="C9" t="s">
        <v>59</v>
      </c>
      <c r="D9" t="s">
        <v>63</v>
      </c>
    </row>
    <row r="10" spans="1:5">
      <c r="A10" t="s">
        <v>0</v>
      </c>
      <c r="B10" t="s">
        <v>1</v>
      </c>
      <c r="C10" t="s">
        <v>60</v>
      </c>
      <c r="D10" t="s">
        <v>50</v>
      </c>
      <c r="E10">
        <v>0.95752124999999988</v>
      </c>
    </row>
    <row r="11" spans="1:5">
      <c r="A11" t="s">
        <v>0</v>
      </c>
      <c r="B11" t="s">
        <v>1</v>
      </c>
      <c r="C11" t="s">
        <v>60</v>
      </c>
      <c r="D11" t="s">
        <v>11</v>
      </c>
      <c r="E11">
        <v>1.2998474999999998</v>
      </c>
    </row>
    <row r="12" spans="1:5">
      <c r="A12" t="s">
        <v>0</v>
      </c>
      <c r="B12" t="s">
        <v>1</v>
      </c>
      <c r="C12" t="s">
        <v>60</v>
      </c>
      <c r="D12" t="s">
        <v>11</v>
      </c>
      <c r="E12">
        <v>1.2750412499999999</v>
      </c>
    </row>
    <row r="13" spans="1:5">
      <c r="A13" t="s">
        <v>0</v>
      </c>
      <c r="B13" t="s">
        <v>1</v>
      </c>
      <c r="C13" t="s">
        <v>60</v>
      </c>
      <c r="D13" t="s">
        <v>12</v>
      </c>
      <c r="E13">
        <v>1.3246537499999997</v>
      </c>
    </row>
    <row r="14" spans="1:5">
      <c r="A14" t="s">
        <v>13</v>
      </c>
      <c r="B14" t="s">
        <v>14</v>
      </c>
      <c r="C14" t="s">
        <v>15</v>
      </c>
      <c r="D14" t="s">
        <v>63</v>
      </c>
      <c r="E14">
        <v>1.1410874999999998</v>
      </c>
    </row>
    <row r="15" spans="1:5">
      <c r="A15" t="s">
        <v>16</v>
      </c>
      <c r="B15" t="s">
        <v>17</v>
      </c>
      <c r="C15" t="s">
        <v>18</v>
      </c>
      <c r="D15" t="s">
        <v>51</v>
      </c>
      <c r="E15">
        <v>5.9534999999999991</v>
      </c>
    </row>
    <row r="16" spans="1:5">
      <c r="A16" t="s">
        <v>16</v>
      </c>
      <c r="B16" t="s">
        <v>17</v>
      </c>
      <c r="C16" t="s">
        <v>18</v>
      </c>
      <c r="D16" t="s">
        <v>20</v>
      </c>
      <c r="E16">
        <v>1.4883749999999998</v>
      </c>
    </row>
    <row r="17" spans="1:5">
      <c r="A17" t="s">
        <v>16</v>
      </c>
      <c r="B17" t="s">
        <v>17</v>
      </c>
      <c r="C17" t="s">
        <v>18</v>
      </c>
      <c r="D17" t="s">
        <v>21</v>
      </c>
      <c r="E17">
        <v>0.53581499999999982</v>
      </c>
    </row>
    <row r="18" spans="1:5">
      <c r="A18" t="s">
        <v>16</v>
      </c>
      <c r="B18" t="s">
        <v>17</v>
      </c>
      <c r="C18" t="s">
        <v>18</v>
      </c>
      <c r="D18" t="s">
        <v>22</v>
      </c>
      <c r="E18">
        <v>0.65488499999999994</v>
      </c>
    </row>
    <row r="19" spans="1:5">
      <c r="A19" t="s">
        <v>16</v>
      </c>
      <c r="B19" t="s">
        <v>17</v>
      </c>
      <c r="C19" t="s">
        <v>23</v>
      </c>
      <c r="D19" t="s">
        <v>63</v>
      </c>
    </row>
    <row r="20" spans="1:5">
      <c r="A20" t="s">
        <v>16</v>
      </c>
      <c r="B20" t="s">
        <v>17</v>
      </c>
      <c r="C20" t="s">
        <v>24</v>
      </c>
      <c r="D20" t="s">
        <v>51</v>
      </c>
      <c r="E20">
        <v>0.99224999999999974</v>
      </c>
    </row>
    <row r="21" spans="1:5">
      <c r="A21" t="s">
        <v>16</v>
      </c>
      <c r="B21" t="s">
        <v>17</v>
      </c>
      <c r="C21" t="s">
        <v>24</v>
      </c>
      <c r="D21" t="s">
        <v>25</v>
      </c>
      <c r="E21">
        <v>0.49612499999999987</v>
      </c>
    </row>
    <row r="22" spans="1:5">
      <c r="A22" t="s">
        <v>16</v>
      </c>
      <c r="B22" t="s">
        <v>17</v>
      </c>
      <c r="C22" t="s">
        <v>24</v>
      </c>
      <c r="D22" t="s">
        <v>26</v>
      </c>
      <c r="E22">
        <v>0.21829499999999996</v>
      </c>
    </row>
    <row r="23" spans="1:5">
      <c r="A23" t="s">
        <v>16</v>
      </c>
      <c r="B23" t="s">
        <v>17</v>
      </c>
      <c r="C23" t="s">
        <v>27</v>
      </c>
      <c r="D23" t="s">
        <v>51</v>
      </c>
    </row>
    <row r="24" spans="1:5">
      <c r="A24" t="s">
        <v>16</v>
      </c>
      <c r="B24" t="s">
        <v>17</v>
      </c>
      <c r="C24" t="s">
        <v>28</v>
      </c>
      <c r="D24" t="s">
        <v>63</v>
      </c>
    </row>
    <row r="25" spans="1:5">
      <c r="A25" t="s">
        <v>29</v>
      </c>
      <c r="B25" t="s">
        <v>30</v>
      </c>
      <c r="C25" t="s">
        <v>52</v>
      </c>
      <c r="D25" t="s">
        <v>63</v>
      </c>
      <c r="E25">
        <v>1.9448099999999997</v>
      </c>
    </row>
    <row r="26" spans="1:5">
      <c r="A26" t="s">
        <v>29</v>
      </c>
      <c r="B26" t="s">
        <v>30</v>
      </c>
      <c r="C26" t="s">
        <v>53</v>
      </c>
      <c r="D26" t="s">
        <v>63</v>
      </c>
      <c r="E26">
        <v>12.502349999999998</v>
      </c>
    </row>
    <row r="27" spans="1:5">
      <c r="A27" t="s">
        <v>29</v>
      </c>
      <c r="B27" t="s">
        <v>30</v>
      </c>
      <c r="C27" t="s">
        <v>32</v>
      </c>
      <c r="D27" t="s">
        <v>63</v>
      </c>
    </row>
    <row r="28" spans="1:5">
      <c r="A28" t="s">
        <v>33</v>
      </c>
      <c r="B28" t="s">
        <v>34</v>
      </c>
      <c r="C28" t="s">
        <v>35</v>
      </c>
      <c r="D28" t="s">
        <v>58</v>
      </c>
    </row>
    <row r="29" spans="1:5">
      <c r="A29" t="s">
        <v>33</v>
      </c>
      <c r="B29" t="s">
        <v>34</v>
      </c>
      <c r="C29" t="s">
        <v>56</v>
      </c>
      <c r="D29" t="s">
        <v>63</v>
      </c>
      <c r="E29">
        <v>2.9172149999999997</v>
      </c>
    </row>
    <row r="30" spans="1:5">
      <c r="A30" t="s">
        <v>33</v>
      </c>
      <c r="B30" t="s">
        <v>34</v>
      </c>
      <c r="C30" t="s">
        <v>57</v>
      </c>
      <c r="D30" t="s">
        <v>63</v>
      </c>
      <c r="E30">
        <v>4.5048149999999989</v>
      </c>
    </row>
    <row r="31" spans="1:5">
      <c r="A31" t="s">
        <v>33</v>
      </c>
      <c r="B31" t="s">
        <v>34</v>
      </c>
      <c r="C31" t="s">
        <v>54</v>
      </c>
      <c r="D31" t="s">
        <v>63</v>
      </c>
      <c r="E31">
        <v>2.4012449999999999</v>
      </c>
    </row>
    <row r="32" spans="1:5">
      <c r="A32" t="s">
        <v>33</v>
      </c>
      <c r="B32" t="s">
        <v>34</v>
      </c>
      <c r="C32" t="s">
        <v>55</v>
      </c>
      <c r="D32" t="s">
        <v>63</v>
      </c>
      <c r="E32">
        <v>2.8973699999999991</v>
      </c>
    </row>
    <row r="33" spans="1:5">
      <c r="A33" t="s">
        <v>33</v>
      </c>
      <c r="B33" t="s">
        <v>34</v>
      </c>
      <c r="C33" t="s">
        <v>64</v>
      </c>
      <c r="D33" t="s">
        <v>63</v>
      </c>
      <c r="E33">
        <v>6.3503999999999987</v>
      </c>
    </row>
  </sheetData>
  <pageMargins left="0.7" right="0.7" top="0.75" bottom="0.75" header="0.3" footer="0.3"/>
  <ignoredErrors>
    <ignoredError sqref="A15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Сводная таблица</vt:lpstr>
      <vt:lpstr>Исходные данные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Артём</dc:creator>
  <cp:lastModifiedBy>Никифоров Андрей Анатольевич</cp:lastModifiedBy>
  <dcterms:created xsi:type="dcterms:W3CDTF">2013-04-10T10:20:51Z</dcterms:created>
  <dcterms:modified xsi:type="dcterms:W3CDTF">2013-04-10T12:02:23Z</dcterms:modified>
</cp:coreProperties>
</file>