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wnload\Литература\Excel\Сайты\Форум\"/>
    </mc:Choice>
  </mc:AlternateContent>
  <bookViews>
    <workbookView xWindow="480" yWindow="375" windowWidth="19755" windowHeight="7680" activeTab="1"/>
  </bookViews>
  <sheets>
    <sheet name="Лист 1" sheetId="1" r:id="rId1"/>
    <sheet name="Лист 2" sheetId="3" r:id="rId2"/>
  </sheets>
  <definedNames>
    <definedName name="_xlnm._FilterDatabase" localSheetId="0" hidden="1">'Лист 1'!#REF!</definedName>
    <definedName name="_xlnm._FilterDatabase" localSheetId="1" hidden="1">'Лист 2'!$N$2:$W$45</definedName>
  </definedNames>
  <calcPr calcId="152511"/>
</workbook>
</file>

<file path=xl/calcChain.xml><?xml version="1.0" encoding="utf-8"?>
<calcChain xmlns="http://schemas.openxmlformats.org/spreadsheetml/2006/main">
  <c r="P37" i="3" l="1"/>
  <c r="P33" i="3"/>
  <c r="P19" i="3"/>
  <c r="P17" i="3"/>
  <c r="P3" i="3"/>
  <c r="P44" i="3" l="1"/>
  <c r="P43" i="3"/>
  <c r="P42" i="3"/>
  <c r="P41" i="3"/>
  <c r="P40" i="3"/>
  <c r="P39" i="3"/>
  <c r="P38" i="3"/>
  <c r="P36" i="3"/>
  <c r="P35" i="3"/>
  <c r="P34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8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C44" i="3"/>
  <c r="C43" i="3"/>
  <c r="C42" i="3"/>
  <c r="C41" i="3"/>
  <c r="C40" i="3"/>
  <c r="C39" i="3"/>
  <c r="C38" i="3"/>
  <c r="C36" i="3"/>
  <c r="C35" i="3"/>
  <c r="C34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8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I37" i="3"/>
  <c r="H37" i="3"/>
  <c r="G37" i="3"/>
  <c r="F37" i="3"/>
  <c r="E37" i="3"/>
  <c r="D37" i="3"/>
  <c r="C37" i="3" s="1"/>
  <c r="I33" i="3"/>
  <c r="H33" i="3"/>
  <c r="G33" i="3"/>
  <c r="F33" i="3"/>
  <c r="E33" i="3"/>
  <c r="D33" i="3"/>
  <c r="C33" i="3" s="1"/>
  <c r="I19" i="3"/>
  <c r="H19" i="3"/>
  <c r="G19" i="3"/>
  <c r="F19" i="3"/>
  <c r="E19" i="3"/>
  <c r="D19" i="3"/>
  <c r="C19" i="3" s="1"/>
  <c r="I17" i="3"/>
  <c r="H17" i="3"/>
  <c r="G17" i="3"/>
  <c r="F17" i="3"/>
  <c r="E17" i="3"/>
  <c r="D17" i="3"/>
  <c r="C17" i="3" s="1"/>
  <c r="I3" i="3"/>
  <c r="H3" i="3"/>
  <c r="G3" i="3"/>
  <c r="F3" i="3"/>
  <c r="E3" i="3"/>
  <c r="D3" i="3"/>
  <c r="C3" i="3" s="1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<sst xmlns="http://schemas.openxmlformats.org/spreadsheetml/2006/main" count="151" uniqueCount="48">
  <si>
    <t>015</t>
  </si>
  <si>
    <t>015 Нарезка  трубки и плетенки</t>
  </si>
  <si>
    <t>1. Взять трубку отрезать заданной длины на приспособлении</t>
  </si>
  <si>
    <t>трубка  305 ТВ 50  25</t>
  </si>
  <si>
    <t>трубка  305 ТВ 50  10</t>
  </si>
  <si>
    <t>трубка  305 ТВ 50  9</t>
  </si>
  <si>
    <t>трубка  305 ТВ 50 9</t>
  </si>
  <si>
    <t>трубка  305 ТВ 50 8</t>
  </si>
  <si>
    <t>технологические трубки</t>
  </si>
  <si>
    <t xml:space="preserve">1Взять бухту с плетенкой </t>
  </si>
  <si>
    <t xml:space="preserve">2. Отматать и отрезать плетенку ПМЛ24х30  </t>
  </si>
  <si>
    <t>ПМЛ10х16</t>
  </si>
  <si>
    <t>ПМЛ3х6</t>
  </si>
  <si>
    <t>020</t>
  </si>
  <si>
    <t>020 Маркировочная</t>
  </si>
  <si>
    <t>кол-во знаков  55</t>
  </si>
  <si>
    <t>025</t>
  </si>
  <si>
    <t>025 Сверлильная</t>
  </si>
  <si>
    <t>1. Сверлить в патрубке разъема поз 21, поз 23 отв Ф4 Ф1 мм под заливку</t>
  </si>
  <si>
    <t>сверелить Ф1 мм</t>
  </si>
  <si>
    <t>рассверлить отв Ф4 мм</t>
  </si>
  <si>
    <t>снять заусеницы Ф1 мм</t>
  </si>
  <si>
    <t>снять заусеницы Ф4 мм</t>
  </si>
  <si>
    <t>2. Повторить переход 1 2 раза</t>
  </si>
  <si>
    <t>3. Сверлить в патрубке разъема поз 18,  отв Ф4 Ф1 мм под заливку</t>
  </si>
  <si>
    <t>рассверлить отв Ф8 мм</t>
  </si>
  <si>
    <t>снять заусеницы Ф8 мм</t>
  </si>
  <si>
    <t>4. Сверлить в патрубке разъема поз 25 отв Ф4 Ф1 мм под заливку</t>
  </si>
  <si>
    <t>5. Повторить переход 4 1 раз</t>
  </si>
  <si>
    <t>030</t>
  </si>
  <si>
    <t>030 Маркировка ударом</t>
  </si>
  <si>
    <t>1.Взять бирку  и нанести маркировку ударным способом</t>
  </si>
  <si>
    <t>3. Повторить переход 1- 6 раз</t>
  </si>
  <si>
    <t>035</t>
  </si>
  <si>
    <t>035  Монтажная</t>
  </si>
  <si>
    <t>1. Взять бухту с проводом :</t>
  </si>
  <si>
    <t xml:space="preserve">. Взять бухту с проводом МЛТП 2,5 </t>
  </si>
  <si>
    <t xml:space="preserve"> Отматать провод от бухты дл 5600 мм</t>
  </si>
  <si>
    <t xml:space="preserve"> Уложить порезанные провода  на шаблон</t>
  </si>
  <si>
    <t xml:space="preserve"> Отматать провод от бухты МЛТП 2,5 дл 3100мм</t>
  </si>
  <si>
    <t>6.Надеть   технологические  трубки на концы проводов кол-во 32</t>
  </si>
  <si>
    <t>Вручную</t>
  </si>
  <si>
    <t>Операции</t>
  </si>
  <si>
    <t>Подоперации</t>
  </si>
  <si>
    <t>цув</t>
  </si>
  <si>
    <t>График изготовления прибора</t>
  </si>
  <si>
    <t>ВСЕГО</t>
  </si>
  <si>
    <t>Как можно автоматизировать?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</si>
</sst>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/m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49" fontId="3" fillId="0" borderId="0" xfId="0" applyNumberFormat="1" applyFont="1" applyAlignment="1">
      <alignment horizontal="center"/>
    </xf>
    <xf numFmtId="164" fontId="0" fillId="0" borderId="0" xfId="0" applyNumberFormat="1" applyFill="1"/>
    <xf numFmtId="49" fontId="3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165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 wrapText="1"/>
    </xf>
    <xf numFmtId="0" fontId="3" fillId="4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/>
  </sheetPr>
  <dimension ref="A1:D49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31" sqref="B31"/>
    </sheetView>
  </sheetViews>
  <sheetFormatPr defaultRowHeight="15.75" x14ac:dyDescent="0.25"/>
  <cols>
    <col min="1" max="1" width="7.42578125" style="15" customWidth="1"/>
    <col min="2" max="2" width="42.7109375" style="14" customWidth="1"/>
    <col min="3" max="4" width="5.7109375" style="16" bestFit="1" customWidth="1"/>
  </cols>
  <sheetData>
    <row r="1" spans="1:4" s="1" customFormat="1" ht="56.25" customHeight="1" x14ac:dyDescent="0.25">
      <c r="A1" s="25" t="s">
        <v>42</v>
      </c>
      <c r="B1" s="25" t="s">
        <v>43</v>
      </c>
      <c r="C1" s="23"/>
      <c r="D1" s="26"/>
    </row>
    <row r="2" spans="1:4" s="1" customFormat="1" ht="18.75" x14ac:dyDescent="0.25">
      <c r="A2" s="25"/>
      <c r="B2" s="25"/>
      <c r="C2" s="23"/>
      <c r="D2" s="26"/>
    </row>
    <row r="3" spans="1:4" ht="18.75" x14ac:dyDescent="0.25">
      <c r="A3" s="17" t="s">
        <v>0</v>
      </c>
      <c r="B3" s="4" t="s">
        <v>1</v>
      </c>
      <c r="C3" s="13">
        <f>IF(A3="","-",SUM(D4:INDEX(D4:D$81,MATCH("*",A4:A$81,))))</f>
        <v>9.2229637499999999</v>
      </c>
      <c r="D3" s="2"/>
    </row>
    <row r="4" spans="1:4" ht="30.75" x14ac:dyDescent="0.25">
      <c r="A4" s="5"/>
      <c r="B4" s="12" t="s">
        <v>2</v>
      </c>
      <c r="C4" s="13" t="str">
        <f>IF(A4="","-",SUM(D5:INDEX(D5:D$81,MATCH("*",A5:A$81,))))</f>
        <v>-</v>
      </c>
      <c r="D4" s="2"/>
    </row>
    <row r="5" spans="1:4" x14ac:dyDescent="0.25">
      <c r="A5" s="5"/>
      <c r="B5" s="6" t="s">
        <v>3</v>
      </c>
      <c r="C5" s="13" t="str">
        <f>IF(A5="","-",SUM(D6:INDEX(D6:D$81,MATCH("*",A6:A$81,))))</f>
        <v>-</v>
      </c>
      <c r="D5" s="7">
        <v>0.78883874999999992</v>
      </c>
    </row>
    <row r="6" spans="1:4" x14ac:dyDescent="0.25">
      <c r="A6" s="5"/>
      <c r="B6" s="6" t="s">
        <v>4</v>
      </c>
      <c r="C6" s="13" t="str">
        <f>IF(A6="","-",SUM(D7:INDEX(D7:D$81,MATCH("*",A7:A$81,))))</f>
        <v>-</v>
      </c>
      <c r="D6" s="7">
        <v>0.87317999999999985</v>
      </c>
    </row>
    <row r="7" spans="1:4" x14ac:dyDescent="0.25">
      <c r="A7" s="5"/>
      <c r="B7" s="6" t="s">
        <v>5</v>
      </c>
      <c r="C7" s="13" t="str">
        <f>IF(A7="","-",SUM(D8:INDEX(D8:D$81,MATCH("*",A8:A$81,))))</f>
        <v>-</v>
      </c>
      <c r="D7" s="8"/>
    </row>
    <row r="8" spans="1:4" x14ac:dyDescent="0.25">
      <c r="A8" s="5"/>
      <c r="B8" s="6" t="s">
        <v>6</v>
      </c>
      <c r="C8" s="13" t="str">
        <f>IF(A8="","-",SUM(D9:INDEX(D9:D$81,MATCH("*",A9:A$81,))))</f>
        <v>-</v>
      </c>
      <c r="D8" s="8">
        <v>0.91286999999999985</v>
      </c>
    </row>
    <row r="9" spans="1:4" x14ac:dyDescent="0.25">
      <c r="A9" s="5"/>
      <c r="B9" s="6" t="s">
        <v>7</v>
      </c>
      <c r="C9" s="13" t="str">
        <f>IF(A9="","-",SUM(D10:INDEX(D10:D$81,MATCH("*",A10:A$81,))))</f>
        <v>-</v>
      </c>
      <c r="D9" s="8">
        <v>1.1460487500000001</v>
      </c>
    </row>
    <row r="10" spans="1:4" x14ac:dyDescent="0.25">
      <c r="A10" s="5"/>
      <c r="B10" s="6" t="s">
        <v>4</v>
      </c>
      <c r="C10" s="13" t="str">
        <f>IF(A10="","-",SUM(D11:INDEX(D11:D$81,MATCH("*",A11:A$81,))))</f>
        <v>-</v>
      </c>
      <c r="D10" s="10">
        <v>0.64496249999999988</v>
      </c>
    </row>
    <row r="11" spans="1:4" x14ac:dyDescent="0.25">
      <c r="A11" s="5"/>
      <c r="B11" s="6" t="s">
        <v>8</v>
      </c>
      <c r="C11" s="13" t="str">
        <f>IF(A11="","-",SUM(D12:INDEX(D12:D$81,MATCH("*",A12:A$81,))))</f>
        <v>-</v>
      </c>
      <c r="D11" s="10"/>
    </row>
    <row r="12" spans="1:4" x14ac:dyDescent="0.25">
      <c r="A12" s="5"/>
      <c r="B12" s="9" t="s">
        <v>9</v>
      </c>
      <c r="C12" s="13" t="str">
        <f>IF(A12="","-",SUM(D13:INDEX(D13:D$81,MATCH("*",A13:A$81,))))</f>
        <v>-</v>
      </c>
      <c r="D12" s="10"/>
    </row>
    <row r="13" spans="1:4" ht="30.75" x14ac:dyDescent="0.25">
      <c r="A13" s="5"/>
      <c r="B13" s="9" t="s">
        <v>10</v>
      </c>
      <c r="C13" s="13" t="str">
        <f>IF(A13="","-",SUM(D14:INDEX(D14:D$81,MATCH("*",A14:A$81,))))</f>
        <v>-</v>
      </c>
      <c r="D13" s="10">
        <v>0.95752124999999988</v>
      </c>
    </row>
    <row r="14" spans="1:4" x14ac:dyDescent="0.25">
      <c r="A14" s="5"/>
      <c r="B14" s="6" t="s">
        <v>11</v>
      </c>
      <c r="C14" s="13" t="str">
        <f>IF(A14="","-",SUM(D15:INDEX(D15:D$81,MATCH("*",A15:A$81,))))</f>
        <v>-</v>
      </c>
      <c r="D14" s="10">
        <v>1.2998474999999998</v>
      </c>
    </row>
    <row r="15" spans="1:4" x14ac:dyDescent="0.25">
      <c r="A15" s="5"/>
      <c r="B15" s="6" t="s">
        <v>11</v>
      </c>
      <c r="C15" s="13" t="str">
        <f>IF(A15="","-",SUM(D16:INDEX(D16:D$81,MATCH("*",A16:A$81,))))</f>
        <v>-</v>
      </c>
      <c r="D15" s="10">
        <v>1.2750412499999999</v>
      </c>
    </row>
    <row r="16" spans="1:4" x14ac:dyDescent="0.25">
      <c r="A16" s="5"/>
      <c r="B16" s="6" t="s">
        <v>12</v>
      </c>
      <c r="C16" s="13" t="str">
        <f>IF(A16="","-",SUM(D17:INDEX(D17:D$81,MATCH("*",A17:A$81,))))</f>
        <v>-</v>
      </c>
      <c r="D16" s="10">
        <v>1.3246537499999997</v>
      </c>
    </row>
    <row r="17" spans="1:4" x14ac:dyDescent="0.25">
      <c r="A17" s="17" t="s">
        <v>13</v>
      </c>
      <c r="B17" s="4" t="s">
        <v>14</v>
      </c>
      <c r="C17" s="13">
        <f>IF(A17="","-",SUM(D18:INDEX(D18:D$81,MATCH("*",A18:A$81,))))</f>
        <v>1.1410874999999998</v>
      </c>
      <c r="D17" s="10"/>
    </row>
    <row r="18" spans="1:4" x14ac:dyDescent="0.25">
      <c r="A18" s="5"/>
      <c r="B18" s="9" t="s">
        <v>15</v>
      </c>
      <c r="C18" s="13" t="str">
        <f>IF(A18="","-",SUM(D19:INDEX(D19:D$81,MATCH("*",A19:A$81,))))</f>
        <v>-</v>
      </c>
      <c r="D18" s="10">
        <v>1.1410874999999998</v>
      </c>
    </row>
    <row r="19" spans="1:4" x14ac:dyDescent="0.25">
      <c r="A19" s="17" t="s">
        <v>16</v>
      </c>
      <c r="B19" s="4" t="s">
        <v>17</v>
      </c>
      <c r="C19" s="13">
        <f>IF(A19="","-",SUM(D20:INDEX(D20:D$81,MATCH("*",A20:A$81,))))</f>
        <v>10.339244999999996</v>
      </c>
      <c r="D19" s="10"/>
    </row>
    <row r="20" spans="1:4" ht="30.75" x14ac:dyDescent="0.25">
      <c r="A20" s="5"/>
      <c r="B20" s="9" t="s">
        <v>18</v>
      </c>
      <c r="C20" s="13" t="str">
        <f>IF(A20="","-",SUM(D21:INDEX(D21:D$81,MATCH("*",A21:A$81,))))</f>
        <v>-</v>
      </c>
      <c r="D20" s="10"/>
    </row>
    <row r="21" spans="1:4" x14ac:dyDescent="0.25">
      <c r="A21" s="5"/>
      <c r="B21" s="9" t="s">
        <v>19</v>
      </c>
      <c r="C21" s="13" t="str">
        <f>IF(A21="","-",SUM(D22:INDEX(D22:D$81,MATCH("*",A22:A$81,))))</f>
        <v>-</v>
      </c>
      <c r="D21" s="10">
        <v>5.9534999999999991</v>
      </c>
    </row>
    <row r="22" spans="1:4" x14ac:dyDescent="0.25">
      <c r="A22" s="5"/>
      <c r="B22" s="9" t="s">
        <v>20</v>
      </c>
      <c r="C22" s="13" t="str">
        <f>IF(A22="","-",SUM(D23:INDEX(D23:D$81,MATCH("*",A23:A$81,))))</f>
        <v>-</v>
      </c>
      <c r="D22" s="10">
        <v>1.4883749999999998</v>
      </c>
    </row>
    <row r="23" spans="1:4" x14ac:dyDescent="0.25">
      <c r="A23" s="5"/>
      <c r="B23" s="9" t="s">
        <v>21</v>
      </c>
      <c r="C23" s="13" t="str">
        <f>IF(A23="","-",SUM(D24:INDEX(D24:D$81,MATCH("*",A24:A$81,))))</f>
        <v>-</v>
      </c>
      <c r="D23" s="10">
        <v>0.53581499999999982</v>
      </c>
    </row>
    <row r="24" spans="1:4" x14ac:dyDescent="0.25">
      <c r="A24" s="5"/>
      <c r="B24" s="9" t="s">
        <v>22</v>
      </c>
      <c r="C24" s="13" t="str">
        <f>IF(A24="","-",SUM(D25:INDEX(D25:D$81,MATCH("*",A25:A$81,))))</f>
        <v>-</v>
      </c>
      <c r="D24" s="10">
        <v>0.65488499999999994</v>
      </c>
    </row>
    <row r="25" spans="1:4" x14ac:dyDescent="0.25">
      <c r="A25" s="5"/>
      <c r="B25" s="11" t="s">
        <v>23</v>
      </c>
      <c r="C25" s="13" t="str">
        <f>IF(A25="","-",SUM(D26:INDEX(D26:D$81,MATCH("*",A26:A$81,))))</f>
        <v>-</v>
      </c>
      <c r="D25" s="10"/>
    </row>
    <row r="26" spans="1:4" ht="30.75" x14ac:dyDescent="0.25">
      <c r="A26" s="5"/>
      <c r="B26" s="11" t="s">
        <v>24</v>
      </c>
      <c r="C26" s="13" t="str">
        <f>IF(A26="","-",SUM(D27:INDEX(D27:D$81,MATCH("*",A27:A$81,))))</f>
        <v>-</v>
      </c>
      <c r="D26" s="10"/>
    </row>
    <row r="27" spans="1:4" x14ac:dyDescent="0.25">
      <c r="A27" s="5"/>
      <c r="B27" s="11" t="s">
        <v>19</v>
      </c>
      <c r="C27" s="13" t="str">
        <f>IF(A27="","-",SUM(D28:INDEX(D28:D$81,MATCH("*",A28:A$81,))))</f>
        <v>-</v>
      </c>
      <c r="D27" s="10">
        <v>0.99224999999999974</v>
      </c>
    </row>
    <row r="28" spans="1:4" x14ac:dyDescent="0.25">
      <c r="A28" s="5"/>
      <c r="B28" s="11" t="s">
        <v>25</v>
      </c>
      <c r="C28" s="13" t="str">
        <f>IF(A28="","-",SUM(D29:INDEX(D29:D$81,MATCH("*",A29:A$81,))))</f>
        <v>-</v>
      </c>
      <c r="D28" s="10">
        <v>0.49612499999999987</v>
      </c>
    </row>
    <row r="29" spans="1:4" x14ac:dyDescent="0.25">
      <c r="A29" s="5"/>
      <c r="B29" s="11" t="s">
        <v>26</v>
      </c>
      <c r="C29" s="13" t="str">
        <f>IF(A29="","-",SUM(D30:INDEX(D30:D$81,MATCH("*",A30:A$81,))))</f>
        <v>-</v>
      </c>
      <c r="D29" s="10">
        <v>0.21829499999999996</v>
      </c>
    </row>
    <row r="30" spans="1:4" ht="30.75" x14ac:dyDescent="0.25">
      <c r="A30" s="5"/>
      <c r="B30" s="11" t="s">
        <v>27</v>
      </c>
      <c r="C30" s="13" t="str">
        <f>IF(A30="","-",SUM(D31:INDEX(D31:D$81,MATCH("*",A31:A$81,))))</f>
        <v>-</v>
      </c>
      <c r="D30" s="10"/>
    </row>
    <row r="31" spans="1:4" x14ac:dyDescent="0.25">
      <c r="A31" s="5"/>
      <c r="B31" s="11" t="s">
        <v>19</v>
      </c>
      <c r="C31" s="13" t="str">
        <f>IF(A31="","-",SUM(D32:INDEX(D32:D$81,MATCH("*",A32:A$81,))))</f>
        <v>-</v>
      </c>
      <c r="D31" s="10"/>
    </row>
    <row r="32" spans="1:4" x14ac:dyDescent="0.25">
      <c r="A32" s="5"/>
      <c r="B32" s="11" t="s">
        <v>28</v>
      </c>
      <c r="C32" s="13" t="str">
        <f>IF(A32="","-",SUM(D33:INDEX(D33:D$81,MATCH("*",A33:A$81,))))</f>
        <v>-</v>
      </c>
      <c r="D32" s="10"/>
    </row>
    <row r="33" spans="1:4" x14ac:dyDescent="0.25">
      <c r="A33" s="17" t="s">
        <v>29</v>
      </c>
      <c r="B33" s="18" t="s">
        <v>30</v>
      </c>
      <c r="C33" s="13">
        <f>IF(A33="","-",SUM(D34:INDEX(D34:D$81,MATCH("*",A34:A$81,))))</f>
        <v>14.447159999999998</v>
      </c>
      <c r="D33" s="10"/>
    </row>
    <row r="34" spans="1:4" ht="30" x14ac:dyDescent="0.25">
      <c r="A34" s="5"/>
      <c r="B34" s="19" t="s">
        <v>31</v>
      </c>
      <c r="C34" s="13" t="str">
        <f>IF(A34="","-",SUM(D35:INDEX(D35:D$81,MATCH("*",A35:A$81,))))</f>
        <v>-</v>
      </c>
      <c r="D34" s="10">
        <v>1.9448099999999997</v>
      </c>
    </row>
    <row r="35" spans="1:4" x14ac:dyDescent="0.25">
      <c r="A35" s="5"/>
      <c r="B35" s="19"/>
      <c r="C35" s="13" t="str">
        <f>IF(A35="","-",SUM(D36:INDEX(D36:D$81,MATCH("*",A36:A$81,))))</f>
        <v>-</v>
      </c>
      <c r="D35" s="10">
        <v>12.502349999999998</v>
      </c>
    </row>
    <row r="36" spans="1:4" x14ac:dyDescent="0.25">
      <c r="A36" s="5"/>
      <c r="B36" s="11" t="s">
        <v>32</v>
      </c>
      <c r="C36" s="13" t="str">
        <f>IF(A36="","-",SUM(D37:INDEX(D37:D$81,MATCH("*",A37:A$81,))))</f>
        <v>-</v>
      </c>
      <c r="D36" s="10"/>
    </row>
    <row r="37" spans="1:4" x14ac:dyDescent="0.25">
      <c r="A37" s="17" t="s">
        <v>33</v>
      </c>
      <c r="B37" s="18" t="s">
        <v>34</v>
      </c>
      <c r="C37" s="28">
        <f>IF(A37="","-",SUM(D38:INDEX(D38:D$81,MATCH("*",A38:A$81,))))</f>
        <v>19.071044999999998</v>
      </c>
      <c r="D37" s="10"/>
    </row>
    <row r="38" spans="1:4" x14ac:dyDescent="0.25">
      <c r="A38" s="5"/>
      <c r="B38" s="12" t="s">
        <v>35</v>
      </c>
      <c r="C38" s="13" t="str">
        <f>IF(A38="","-",SUM(D39:INDEX(D39:D$81,MATCH("*",A39:A$81,))))</f>
        <v>-</v>
      </c>
      <c r="D38" s="10"/>
    </row>
    <row r="39" spans="1:4" x14ac:dyDescent="0.25">
      <c r="A39" s="5"/>
      <c r="B39" s="6" t="s">
        <v>36</v>
      </c>
      <c r="C39" s="13" t="str">
        <f>IF(A39="","-",SUM(D40:INDEX(D40:D$81,MATCH("*",A40:A$81,))))</f>
        <v>-</v>
      </c>
      <c r="D39" s="10"/>
    </row>
    <row r="40" spans="1:4" ht="30.75" x14ac:dyDescent="0.25">
      <c r="A40" s="5"/>
      <c r="B40" s="6" t="s">
        <v>37</v>
      </c>
      <c r="C40" s="13" t="str">
        <f>IF(A40="","-",SUM(#REF!:INDEX(D41:D$81,MATCH("*",A41:A$81,))))</f>
        <v>-</v>
      </c>
      <c r="D40" s="10">
        <v>2.9172149999999997</v>
      </c>
    </row>
    <row r="41" spans="1:4" ht="30.75" x14ac:dyDescent="0.25">
      <c r="A41" s="5"/>
      <c r="B41" s="6" t="s">
        <v>38</v>
      </c>
      <c r="C41" s="13" t="str">
        <f>IF(A41="","-",SUM(D42:INDEX(D42:D$81,MATCH("*",A42:A$81,))))</f>
        <v>-</v>
      </c>
      <c r="D41" s="10">
        <v>4.5048149999999989</v>
      </c>
    </row>
    <row r="42" spans="1:4" ht="30.75" x14ac:dyDescent="0.25">
      <c r="A42" s="5"/>
      <c r="B42" s="6" t="s">
        <v>39</v>
      </c>
      <c r="C42" s="13" t="str">
        <f>IF(A42="","-",SUM(D43:INDEX(D43:D$81,MATCH("*",A43:A$81,))))</f>
        <v>-</v>
      </c>
      <c r="D42" s="10">
        <v>2.4012449999999999</v>
      </c>
    </row>
    <row r="43" spans="1:4" ht="30.75" x14ac:dyDescent="0.25">
      <c r="A43" s="5"/>
      <c r="B43" s="6" t="s">
        <v>38</v>
      </c>
      <c r="C43" s="13" t="str">
        <f>IF(A43="","-",SUM(D44:INDEX(D44:D$81,MATCH("*",A44:A$81,))))</f>
        <v>-</v>
      </c>
      <c r="D43" s="10">
        <v>2.8973699999999991</v>
      </c>
    </row>
    <row r="44" spans="1:4" ht="30.75" x14ac:dyDescent="0.25">
      <c r="A44" s="5"/>
      <c r="B44" s="9" t="s">
        <v>40</v>
      </c>
      <c r="C44" s="13" t="str">
        <f>IF(A44="","-",SUM(D45:INDEX(D45:D$81,MATCH("*",A45:A$81,))))</f>
        <v>-</v>
      </c>
      <c r="D44" s="10">
        <v>6.3503999999999987</v>
      </c>
    </row>
    <row r="45" spans="1:4" x14ac:dyDescent="0.25">
      <c r="C45"/>
    </row>
    <row r="46" spans="1:4" ht="18.75" x14ac:dyDescent="0.3">
      <c r="A46" s="20"/>
      <c r="B46" s="21"/>
      <c r="C46"/>
      <c r="D46" s="22"/>
    </row>
    <row r="49" spans="1:1" x14ac:dyDescent="0.25">
      <c r="A49" s="15" t="s">
        <v>44</v>
      </c>
    </row>
  </sheetData>
  <pageMargins left="0.16" right="0.15748031496062992" top="0.11" bottom="0.16" header="0.1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Z44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6" sqref="L6"/>
    </sheetView>
  </sheetViews>
  <sheetFormatPr defaultRowHeight="15" x14ac:dyDescent="0.25"/>
  <cols>
    <col min="1" max="1" width="9.7109375" customWidth="1"/>
    <col min="2" max="2" width="39" customWidth="1"/>
    <col min="3" max="3" width="8.5703125" style="41" bestFit="1" customWidth="1"/>
    <col min="4" max="4" width="5.7109375" bestFit="1" customWidth="1"/>
    <col min="5" max="6" width="4.85546875" bestFit="1" customWidth="1"/>
    <col min="7" max="7" width="5.7109375" bestFit="1" customWidth="1"/>
    <col min="8" max="9" width="4.85546875" bestFit="1" customWidth="1"/>
    <col min="10" max="12" width="4.85546875" style="14" customWidth="1"/>
    <col min="14" max="14" width="10.28515625" customWidth="1"/>
    <col min="15" max="15" width="39" customWidth="1"/>
    <col min="16" max="16" width="8.5703125" style="41" bestFit="1" customWidth="1"/>
    <col min="17" max="17" width="5.7109375" bestFit="1" customWidth="1"/>
    <col min="18" max="19" width="4.85546875" bestFit="1" customWidth="1"/>
    <col min="20" max="20" width="5.7109375" bestFit="1" customWidth="1"/>
    <col min="21" max="22" width="4.85546875" bestFit="1" customWidth="1"/>
  </cols>
  <sheetData>
    <row r="1" spans="1:26" s="1" customFormat="1" ht="37.5" x14ac:dyDescent="0.25">
      <c r="A1" s="27" t="s">
        <v>42</v>
      </c>
      <c r="B1" s="25" t="s">
        <v>43</v>
      </c>
      <c r="C1" s="24" t="s">
        <v>46</v>
      </c>
      <c r="D1" s="50" t="s">
        <v>45</v>
      </c>
      <c r="E1" s="51"/>
      <c r="F1" s="51"/>
      <c r="G1" s="51"/>
      <c r="H1" s="51"/>
      <c r="I1" s="52"/>
      <c r="J1" s="44"/>
      <c r="K1" s="44"/>
      <c r="L1" s="44"/>
      <c r="N1" s="27" t="s">
        <v>42</v>
      </c>
      <c r="O1" s="25" t="s">
        <v>43</v>
      </c>
      <c r="P1" s="24" t="s">
        <v>46</v>
      </c>
      <c r="Q1" s="50" t="s">
        <v>45</v>
      </c>
      <c r="R1" s="51"/>
      <c r="S1" s="51"/>
      <c r="T1" s="51"/>
      <c r="U1" s="51"/>
      <c r="V1" s="52"/>
    </row>
    <row r="2" spans="1:26" s="1" customFormat="1" ht="18.75" x14ac:dyDescent="0.25">
      <c r="A2" s="27"/>
      <c r="B2" s="25"/>
      <c r="C2" s="25"/>
      <c r="D2" s="34">
        <v>41366</v>
      </c>
      <c r="E2" s="34">
        <v>41367</v>
      </c>
      <c r="F2" s="34">
        <v>41368</v>
      </c>
      <c r="G2" s="34">
        <v>41369</v>
      </c>
      <c r="H2" s="34">
        <v>41370</v>
      </c>
      <c r="I2" s="34">
        <v>41371</v>
      </c>
      <c r="J2" s="45"/>
      <c r="K2" s="45"/>
      <c r="L2" s="45"/>
      <c r="N2" s="27"/>
      <c r="O2" s="25"/>
      <c r="P2" s="25"/>
      <c r="Q2" s="34">
        <v>41366</v>
      </c>
      <c r="R2" s="34">
        <v>41367</v>
      </c>
      <c r="S2" s="34">
        <v>41368</v>
      </c>
      <c r="T2" s="34">
        <v>41369</v>
      </c>
      <c r="U2" s="34">
        <v>41370</v>
      </c>
      <c r="V2" s="34">
        <v>41371</v>
      </c>
    </row>
    <row r="3" spans="1:26" ht="18.75" x14ac:dyDescent="0.25">
      <c r="A3" s="35" t="s">
        <v>0</v>
      </c>
      <c r="B3" s="36" t="s">
        <v>1</v>
      </c>
      <c r="C3" s="37">
        <f>SUM(D3:I3)</f>
        <v>25.222963749999998</v>
      </c>
      <c r="D3" s="38">
        <f>SUM(D4:D16)</f>
        <v>9.2229637499999999</v>
      </c>
      <c r="E3" s="38">
        <f t="shared" ref="E3:I3" si="0">SUM(E4:E16)</f>
        <v>4</v>
      </c>
      <c r="F3" s="38">
        <f t="shared" si="0"/>
        <v>5</v>
      </c>
      <c r="G3" s="38">
        <f t="shared" si="0"/>
        <v>7</v>
      </c>
      <c r="H3" s="38">
        <f t="shared" si="0"/>
        <v>0</v>
      </c>
      <c r="I3" s="38">
        <f t="shared" si="0"/>
        <v>0</v>
      </c>
      <c r="K3" s="47" t="s">
        <v>41</v>
      </c>
      <c r="L3" s="48"/>
      <c r="N3" s="35" t="s">
        <v>0</v>
      </c>
      <c r="O3" s="36" t="s">
        <v>1</v>
      </c>
      <c r="P3" s="37">
        <f>SUM(Q3:V3)</f>
        <v>0</v>
      </c>
      <c r="Q3" s="38"/>
      <c r="R3" s="38"/>
      <c r="S3" s="38"/>
      <c r="T3" s="38"/>
      <c r="U3" s="38"/>
      <c r="V3" s="38"/>
      <c r="X3" s="49" t="s">
        <v>47</v>
      </c>
      <c r="Y3" s="42"/>
      <c r="Z3" s="42"/>
    </row>
    <row r="4" spans="1:26" ht="30.75" x14ac:dyDescent="0.25">
      <c r="A4" s="5"/>
      <c r="B4" s="12" t="s">
        <v>2</v>
      </c>
      <c r="C4" s="3">
        <f>SUM(D4:I4)</f>
        <v>0</v>
      </c>
      <c r="D4" s="29"/>
      <c r="E4" s="33"/>
      <c r="F4" s="33"/>
      <c r="G4" s="33"/>
      <c r="H4" s="33"/>
      <c r="I4" s="33"/>
      <c r="J4" s="43"/>
      <c r="K4" s="43"/>
      <c r="L4" s="43"/>
      <c r="N4" s="5"/>
      <c r="O4" s="12" t="s">
        <v>2</v>
      </c>
      <c r="P4" s="3">
        <f>SUM(Q4:V4)</f>
        <v>0</v>
      </c>
      <c r="Q4" s="29"/>
      <c r="R4" s="33"/>
      <c r="S4" s="33"/>
      <c r="T4" s="33"/>
      <c r="U4" s="33"/>
      <c r="V4" s="33"/>
    </row>
    <row r="5" spans="1:26" ht="15.75" x14ac:dyDescent="0.25">
      <c r="A5" s="5"/>
      <c r="B5" s="6" t="s">
        <v>3</v>
      </c>
      <c r="C5" s="3">
        <f t="shared" ref="C5:C16" si="1">SUM(D5:I5)</f>
        <v>0.78883874999999992</v>
      </c>
      <c r="D5" s="30">
        <v>0.78883874999999992</v>
      </c>
      <c r="E5" s="33"/>
      <c r="F5" s="33"/>
      <c r="G5" s="33"/>
      <c r="H5" s="33"/>
      <c r="I5" s="33"/>
      <c r="J5" s="43"/>
      <c r="K5" s="43"/>
      <c r="L5" s="43"/>
      <c r="N5" s="5"/>
      <c r="O5" s="6" t="s">
        <v>3</v>
      </c>
      <c r="P5" s="3">
        <f t="shared" ref="P5:P16" si="2">SUM(Q5:V5)</f>
        <v>0.78883874999999992</v>
      </c>
      <c r="Q5" s="30">
        <v>0.78883874999999992</v>
      </c>
      <c r="R5" s="33"/>
      <c r="S5" s="33"/>
      <c r="T5" s="33"/>
      <c r="U5" s="33"/>
      <c r="V5" s="33"/>
    </row>
    <row r="6" spans="1:26" ht="15.75" x14ac:dyDescent="0.25">
      <c r="A6" s="5"/>
      <c r="B6" s="6" t="s">
        <v>4</v>
      </c>
      <c r="C6" s="3">
        <f t="shared" si="1"/>
        <v>0.87317999999999985</v>
      </c>
      <c r="D6" s="30">
        <v>0.87317999999999985</v>
      </c>
      <c r="E6" s="33"/>
      <c r="F6" s="33"/>
      <c r="G6" s="33"/>
      <c r="H6" s="33"/>
      <c r="I6" s="33"/>
      <c r="J6" s="43"/>
      <c r="K6" s="43"/>
      <c r="L6" s="43"/>
      <c r="N6" s="5"/>
      <c r="O6" s="6" t="s">
        <v>4</v>
      </c>
      <c r="P6" s="3">
        <f t="shared" si="2"/>
        <v>0.87317999999999985</v>
      </c>
      <c r="Q6" s="30">
        <v>0.87317999999999985</v>
      </c>
      <c r="R6" s="33"/>
      <c r="S6" s="33"/>
      <c r="T6" s="33"/>
      <c r="U6" s="33"/>
      <c r="V6" s="33"/>
    </row>
    <row r="7" spans="1:26" ht="15.75" x14ac:dyDescent="0.25">
      <c r="A7" s="5"/>
      <c r="B7" s="6" t="s">
        <v>5</v>
      </c>
      <c r="C7" s="3">
        <f t="shared" si="1"/>
        <v>4</v>
      </c>
      <c r="D7" s="31"/>
      <c r="E7" s="33">
        <v>4</v>
      </c>
      <c r="F7" s="33"/>
      <c r="G7" s="33"/>
      <c r="H7" s="33"/>
      <c r="I7" s="33"/>
      <c r="J7" s="43"/>
      <c r="K7" s="43"/>
      <c r="L7" s="43"/>
      <c r="N7" s="5"/>
      <c r="O7" s="6" t="s">
        <v>5</v>
      </c>
      <c r="P7" s="3">
        <f t="shared" si="2"/>
        <v>4</v>
      </c>
      <c r="Q7" s="31"/>
      <c r="R7" s="33">
        <v>4</v>
      </c>
      <c r="S7" s="33"/>
      <c r="T7" s="33"/>
      <c r="U7" s="33"/>
      <c r="V7" s="33"/>
    </row>
    <row r="8" spans="1:26" ht="15.75" x14ac:dyDescent="0.25">
      <c r="A8" s="5"/>
      <c r="B8" s="6" t="s">
        <v>6</v>
      </c>
      <c r="C8" s="3">
        <f t="shared" si="1"/>
        <v>2.9128699999999998</v>
      </c>
      <c r="D8" s="31">
        <v>0.91286999999999985</v>
      </c>
      <c r="E8" s="33"/>
      <c r="F8" s="33">
        <v>2</v>
      </c>
      <c r="G8" s="33"/>
      <c r="H8" s="33"/>
      <c r="I8" s="33"/>
      <c r="J8" s="43"/>
      <c r="K8" s="43"/>
      <c r="L8" s="43"/>
      <c r="N8" s="5"/>
      <c r="O8" s="6" t="s">
        <v>6</v>
      </c>
      <c r="P8" s="3">
        <f t="shared" si="2"/>
        <v>2.9128699999999998</v>
      </c>
      <c r="Q8" s="31">
        <v>0.91286999999999985</v>
      </c>
      <c r="R8" s="33"/>
      <c r="S8" s="33">
        <v>2</v>
      </c>
      <c r="T8" s="33"/>
      <c r="U8" s="33"/>
      <c r="V8" s="33"/>
    </row>
    <row r="9" spans="1:26" ht="15.75" x14ac:dyDescent="0.25">
      <c r="A9" s="5"/>
      <c r="B9" s="6" t="s">
        <v>7</v>
      </c>
      <c r="C9" s="3">
        <f t="shared" si="1"/>
        <v>4.1460487500000003</v>
      </c>
      <c r="D9" s="31">
        <v>1.1460487500000001</v>
      </c>
      <c r="E9" s="33"/>
      <c r="F9" s="33">
        <v>3</v>
      </c>
      <c r="G9" s="33"/>
      <c r="H9" s="33"/>
      <c r="I9" s="33"/>
      <c r="J9" s="43"/>
      <c r="K9" s="43"/>
      <c r="L9" s="43"/>
      <c r="N9" s="5"/>
      <c r="O9" s="6" t="s">
        <v>7</v>
      </c>
      <c r="P9" s="3">
        <f t="shared" si="2"/>
        <v>4.1460487500000003</v>
      </c>
      <c r="Q9" s="31">
        <v>1.1460487500000001</v>
      </c>
      <c r="R9" s="33"/>
      <c r="S9" s="33">
        <v>3</v>
      </c>
      <c r="T9" s="33"/>
      <c r="U9" s="33"/>
      <c r="V9" s="33"/>
    </row>
    <row r="10" spans="1:26" ht="15.75" x14ac:dyDescent="0.25">
      <c r="A10" s="5"/>
      <c r="B10" s="6" t="s">
        <v>4</v>
      </c>
      <c r="C10" s="3">
        <f t="shared" si="1"/>
        <v>4.6449625000000001</v>
      </c>
      <c r="D10" s="32">
        <v>0.64496249999999988</v>
      </c>
      <c r="E10" s="33"/>
      <c r="F10" s="33"/>
      <c r="G10" s="33">
        <v>4</v>
      </c>
      <c r="H10" s="33"/>
      <c r="I10" s="33"/>
      <c r="J10" s="43"/>
      <c r="K10" s="43"/>
      <c r="L10" s="43"/>
      <c r="N10" s="5"/>
      <c r="O10" s="6" t="s">
        <v>4</v>
      </c>
      <c r="P10" s="3">
        <f t="shared" si="2"/>
        <v>4.6449625000000001</v>
      </c>
      <c r="Q10" s="32">
        <v>0.64496249999999988</v>
      </c>
      <c r="R10" s="33"/>
      <c r="S10" s="33"/>
      <c r="T10" s="33">
        <v>4</v>
      </c>
      <c r="U10" s="33"/>
      <c r="V10" s="33"/>
    </row>
    <row r="11" spans="1:26" ht="15.75" x14ac:dyDescent="0.25">
      <c r="A11" s="5"/>
      <c r="B11" s="6" t="s">
        <v>8</v>
      </c>
      <c r="C11" s="3">
        <f t="shared" si="1"/>
        <v>0</v>
      </c>
      <c r="D11" s="32"/>
      <c r="E11" s="33"/>
      <c r="F11" s="33"/>
      <c r="G11" s="33"/>
      <c r="H11" s="33"/>
      <c r="I11" s="33"/>
      <c r="J11" s="43"/>
      <c r="K11" s="43"/>
      <c r="L11" s="43"/>
      <c r="N11" s="5"/>
      <c r="O11" s="6" t="s">
        <v>8</v>
      </c>
      <c r="P11" s="3">
        <f t="shared" si="2"/>
        <v>0</v>
      </c>
      <c r="Q11" s="32"/>
      <c r="R11" s="33"/>
      <c r="S11" s="33"/>
      <c r="T11" s="33"/>
      <c r="U11" s="33"/>
      <c r="V11" s="33"/>
    </row>
    <row r="12" spans="1:26" ht="15.75" x14ac:dyDescent="0.25">
      <c r="A12" s="5"/>
      <c r="B12" s="9" t="s">
        <v>9</v>
      </c>
      <c r="C12" s="3">
        <f t="shared" si="1"/>
        <v>0</v>
      </c>
      <c r="D12" s="32"/>
      <c r="E12" s="33"/>
      <c r="F12" s="33"/>
      <c r="G12" s="33"/>
      <c r="H12" s="33"/>
      <c r="I12" s="33"/>
      <c r="J12" s="43"/>
      <c r="K12" s="43"/>
      <c r="L12" s="43"/>
      <c r="N12" s="5"/>
      <c r="O12" s="9" t="s">
        <v>9</v>
      </c>
      <c r="P12" s="3">
        <f t="shared" si="2"/>
        <v>0</v>
      </c>
      <c r="Q12" s="32"/>
      <c r="R12" s="33"/>
      <c r="S12" s="33"/>
      <c r="T12" s="33"/>
      <c r="U12" s="33"/>
      <c r="V12" s="33"/>
    </row>
    <row r="13" spans="1:26" ht="30.75" x14ac:dyDescent="0.25">
      <c r="A13" s="5"/>
      <c r="B13" s="9" t="s">
        <v>10</v>
      </c>
      <c r="C13" s="3">
        <f t="shared" si="1"/>
        <v>3.9575212500000001</v>
      </c>
      <c r="D13" s="32">
        <v>0.95752124999999988</v>
      </c>
      <c r="E13" s="33"/>
      <c r="F13" s="33"/>
      <c r="G13" s="33">
        <v>3</v>
      </c>
      <c r="H13" s="33"/>
      <c r="I13" s="33"/>
      <c r="J13" s="43"/>
      <c r="K13" s="43"/>
      <c r="L13" s="43"/>
      <c r="N13" s="5"/>
      <c r="O13" s="9" t="s">
        <v>10</v>
      </c>
      <c r="P13" s="3">
        <f t="shared" si="2"/>
        <v>3.9575212500000001</v>
      </c>
      <c r="Q13" s="32">
        <v>0.95752124999999988</v>
      </c>
      <c r="R13" s="33"/>
      <c r="S13" s="33"/>
      <c r="T13" s="33">
        <v>3</v>
      </c>
      <c r="U13" s="33"/>
      <c r="V13" s="33"/>
    </row>
    <row r="14" spans="1:26" ht="15.75" x14ac:dyDescent="0.25">
      <c r="A14" s="5"/>
      <c r="B14" s="6" t="s">
        <v>11</v>
      </c>
      <c r="C14" s="3">
        <f t="shared" si="1"/>
        <v>1.2998474999999998</v>
      </c>
      <c r="D14" s="32">
        <v>1.2998474999999998</v>
      </c>
      <c r="E14" s="33"/>
      <c r="F14" s="33"/>
      <c r="G14" s="33"/>
      <c r="H14" s="33"/>
      <c r="I14" s="33"/>
      <c r="J14" s="43"/>
      <c r="K14" s="43"/>
      <c r="L14" s="43"/>
      <c r="N14" s="5"/>
      <c r="O14" s="6" t="s">
        <v>11</v>
      </c>
      <c r="P14" s="3">
        <f t="shared" si="2"/>
        <v>1.2998474999999998</v>
      </c>
      <c r="Q14" s="32">
        <v>1.2998474999999998</v>
      </c>
      <c r="R14" s="33"/>
      <c r="S14" s="33"/>
      <c r="T14" s="33"/>
      <c r="U14" s="33"/>
      <c r="V14" s="33"/>
    </row>
    <row r="15" spans="1:26" ht="15.75" x14ac:dyDescent="0.25">
      <c r="A15" s="5"/>
      <c r="B15" s="6" t="s">
        <v>11</v>
      </c>
      <c r="C15" s="3">
        <f t="shared" si="1"/>
        <v>1.2750412499999999</v>
      </c>
      <c r="D15" s="32">
        <v>1.2750412499999999</v>
      </c>
      <c r="E15" s="33"/>
      <c r="F15" s="33"/>
      <c r="G15" s="33"/>
      <c r="H15" s="33"/>
      <c r="I15" s="33"/>
      <c r="J15" s="43"/>
      <c r="K15" s="43"/>
      <c r="L15" s="43"/>
      <c r="N15" s="5"/>
      <c r="O15" s="6" t="s">
        <v>11</v>
      </c>
      <c r="P15" s="3">
        <f t="shared" si="2"/>
        <v>1.2750412499999999</v>
      </c>
      <c r="Q15" s="32">
        <v>1.2750412499999999</v>
      </c>
      <c r="R15" s="33"/>
      <c r="S15" s="33"/>
      <c r="T15" s="33"/>
      <c r="U15" s="33"/>
      <c r="V15" s="33"/>
    </row>
    <row r="16" spans="1:26" ht="15.75" x14ac:dyDescent="0.25">
      <c r="A16" s="5"/>
      <c r="B16" s="6" t="s">
        <v>12</v>
      </c>
      <c r="C16" s="3">
        <f t="shared" si="1"/>
        <v>1.3246537499999997</v>
      </c>
      <c r="D16" s="32">
        <v>1.3246537499999997</v>
      </c>
      <c r="E16" s="33"/>
      <c r="F16" s="33"/>
      <c r="G16" s="33"/>
      <c r="H16" s="33"/>
      <c r="I16" s="33"/>
      <c r="J16" s="43"/>
      <c r="K16" s="43"/>
      <c r="L16" s="43"/>
      <c r="N16" s="5"/>
      <c r="O16" s="6" t="s">
        <v>12</v>
      </c>
      <c r="P16" s="3">
        <f t="shared" si="2"/>
        <v>1.3246537499999997</v>
      </c>
      <c r="Q16" s="32">
        <v>1.3246537499999997</v>
      </c>
      <c r="R16" s="33"/>
      <c r="S16" s="33"/>
      <c r="T16" s="33"/>
      <c r="U16" s="33"/>
      <c r="V16" s="33"/>
    </row>
    <row r="17" spans="1:22" ht="15.75" x14ac:dyDescent="0.25">
      <c r="A17" s="35" t="s">
        <v>13</v>
      </c>
      <c r="B17" s="36" t="s">
        <v>14</v>
      </c>
      <c r="C17" s="37">
        <f>SUM(D17:I17)</f>
        <v>8.1410874999999994</v>
      </c>
      <c r="D17" s="39">
        <f>SUM(D18)</f>
        <v>1.1410874999999998</v>
      </c>
      <c r="E17" s="39">
        <f t="shared" ref="E17:I17" si="3">SUM(E18)</f>
        <v>0</v>
      </c>
      <c r="F17" s="39">
        <f t="shared" si="3"/>
        <v>4</v>
      </c>
      <c r="G17" s="39">
        <f t="shared" si="3"/>
        <v>0</v>
      </c>
      <c r="H17" s="39">
        <f t="shared" si="3"/>
        <v>3</v>
      </c>
      <c r="I17" s="39">
        <f t="shared" si="3"/>
        <v>0</v>
      </c>
      <c r="J17" s="46"/>
      <c r="K17" s="46"/>
      <c r="L17" s="46"/>
      <c r="N17" s="35" t="s">
        <v>13</v>
      </c>
      <c r="O17" s="36" t="s">
        <v>14</v>
      </c>
      <c r="P17" s="37">
        <f>SUM(Q17:V17)</f>
        <v>0</v>
      </c>
      <c r="Q17" s="39"/>
      <c r="R17" s="39"/>
      <c r="S17" s="39"/>
      <c r="T17" s="39"/>
      <c r="U17" s="39"/>
      <c r="V17" s="39"/>
    </row>
    <row r="18" spans="1:22" ht="15.75" x14ac:dyDescent="0.25">
      <c r="A18" s="5"/>
      <c r="B18" s="9" t="s">
        <v>15</v>
      </c>
      <c r="C18" s="3">
        <f>SUM(D18:I18)</f>
        <v>8.1410874999999994</v>
      </c>
      <c r="D18" s="32">
        <v>1.1410874999999998</v>
      </c>
      <c r="E18" s="33"/>
      <c r="F18" s="33">
        <v>4</v>
      </c>
      <c r="G18" s="33"/>
      <c r="H18" s="33">
        <v>3</v>
      </c>
      <c r="I18" s="33"/>
      <c r="J18" s="43"/>
      <c r="K18" s="43"/>
      <c r="L18" s="43"/>
      <c r="N18" s="5"/>
      <c r="O18" s="9" t="s">
        <v>15</v>
      </c>
      <c r="P18" s="3">
        <f>SUM(Q18:V18)</f>
        <v>8.1410874999999994</v>
      </c>
      <c r="Q18" s="32">
        <v>1.1410874999999998</v>
      </c>
      <c r="R18" s="33"/>
      <c r="S18" s="33">
        <v>4</v>
      </c>
      <c r="T18" s="33"/>
      <c r="U18" s="33">
        <v>3</v>
      </c>
      <c r="V18" s="33"/>
    </row>
    <row r="19" spans="1:22" ht="15.75" x14ac:dyDescent="0.25">
      <c r="A19" s="35" t="s">
        <v>16</v>
      </c>
      <c r="B19" s="36" t="s">
        <v>17</v>
      </c>
      <c r="C19" s="37">
        <f>SUM(D19:I19)</f>
        <v>22.339244999999998</v>
      </c>
      <c r="D19" s="39">
        <f>SUM(D20:D32)</f>
        <v>10.339244999999996</v>
      </c>
      <c r="E19" s="39">
        <f t="shared" ref="E19:I19" si="4">SUM(E20:E32)</f>
        <v>0</v>
      </c>
      <c r="F19" s="39">
        <f t="shared" si="4"/>
        <v>2</v>
      </c>
      <c r="G19" s="39">
        <f t="shared" si="4"/>
        <v>10</v>
      </c>
      <c r="H19" s="39">
        <f t="shared" si="4"/>
        <v>0</v>
      </c>
      <c r="I19" s="39">
        <f t="shared" si="4"/>
        <v>0</v>
      </c>
      <c r="J19" s="46"/>
      <c r="K19" s="46"/>
      <c r="L19" s="46"/>
      <c r="N19" s="35" t="s">
        <v>16</v>
      </c>
      <c r="O19" s="36" t="s">
        <v>17</v>
      </c>
      <c r="P19" s="37">
        <f>SUM(Q19:V19)</f>
        <v>0</v>
      </c>
      <c r="Q19" s="39"/>
      <c r="R19" s="39"/>
      <c r="S19" s="39"/>
      <c r="T19" s="39"/>
      <c r="U19" s="39"/>
      <c r="V19" s="39"/>
    </row>
    <row r="20" spans="1:22" ht="45.75" x14ac:dyDescent="0.25">
      <c r="A20" s="5"/>
      <c r="B20" s="9" t="s">
        <v>18</v>
      </c>
      <c r="C20" s="3">
        <f t="shared" ref="C20:C32" si="5">SUM(D20:I20)</f>
        <v>0</v>
      </c>
      <c r="D20" s="32"/>
      <c r="E20" s="33"/>
      <c r="F20" s="33"/>
      <c r="G20" s="33"/>
      <c r="H20" s="33"/>
      <c r="I20" s="33"/>
      <c r="J20" s="43"/>
      <c r="K20" s="43"/>
      <c r="L20" s="43"/>
      <c r="N20" s="5"/>
      <c r="O20" s="9" t="s">
        <v>18</v>
      </c>
      <c r="P20" s="3">
        <f t="shared" ref="P20:P32" si="6">SUM(Q20:V20)</f>
        <v>0</v>
      </c>
      <c r="Q20" s="32"/>
      <c r="R20" s="33"/>
      <c r="S20" s="33"/>
      <c r="T20" s="33"/>
      <c r="U20" s="33"/>
      <c r="V20" s="33"/>
    </row>
    <row r="21" spans="1:22" ht="15.75" x14ac:dyDescent="0.25">
      <c r="A21" s="5"/>
      <c r="B21" s="9" t="s">
        <v>19</v>
      </c>
      <c r="C21" s="3">
        <f t="shared" si="5"/>
        <v>5.9534999999999991</v>
      </c>
      <c r="D21" s="32">
        <v>5.9534999999999991</v>
      </c>
      <c r="E21" s="33"/>
      <c r="F21" s="33"/>
      <c r="G21" s="33"/>
      <c r="H21" s="33"/>
      <c r="I21" s="33"/>
      <c r="J21" s="43"/>
      <c r="K21" s="43"/>
      <c r="L21" s="43"/>
      <c r="N21" s="5"/>
      <c r="O21" s="9" t="s">
        <v>19</v>
      </c>
      <c r="P21" s="3">
        <f t="shared" si="6"/>
        <v>5.9534999999999991</v>
      </c>
      <c r="Q21" s="32">
        <v>5.9534999999999991</v>
      </c>
      <c r="R21" s="33"/>
      <c r="S21" s="33"/>
      <c r="T21" s="33"/>
      <c r="U21" s="33"/>
      <c r="V21" s="33"/>
    </row>
    <row r="22" spans="1:22" ht="15.75" x14ac:dyDescent="0.25">
      <c r="A22" s="5"/>
      <c r="B22" s="9" t="s">
        <v>20</v>
      </c>
      <c r="C22" s="3">
        <f t="shared" si="5"/>
        <v>4.4883749999999996</v>
      </c>
      <c r="D22" s="32">
        <v>1.4883749999999998</v>
      </c>
      <c r="E22" s="33"/>
      <c r="F22" s="33"/>
      <c r="G22" s="33">
        <v>3</v>
      </c>
      <c r="H22" s="33"/>
      <c r="I22" s="33"/>
      <c r="J22" s="43"/>
      <c r="K22" s="43"/>
      <c r="L22" s="43"/>
      <c r="N22" s="5"/>
      <c r="O22" s="9" t="s">
        <v>20</v>
      </c>
      <c r="P22" s="3">
        <f t="shared" si="6"/>
        <v>4.4883749999999996</v>
      </c>
      <c r="Q22" s="32">
        <v>1.4883749999999998</v>
      </c>
      <c r="R22" s="33"/>
      <c r="S22" s="33"/>
      <c r="T22" s="33">
        <v>3</v>
      </c>
      <c r="U22" s="33"/>
      <c r="V22" s="33"/>
    </row>
    <row r="23" spans="1:22" ht="15.75" x14ac:dyDescent="0.25">
      <c r="A23" s="5"/>
      <c r="B23" s="9" t="s">
        <v>21</v>
      </c>
      <c r="C23" s="3">
        <f t="shared" si="5"/>
        <v>0.53581499999999982</v>
      </c>
      <c r="D23" s="32">
        <v>0.53581499999999982</v>
      </c>
      <c r="E23" s="33"/>
      <c r="F23" s="33"/>
      <c r="G23" s="33"/>
      <c r="H23" s="33"/>
      <c r="I23" s="33"/>
      <c r="J23" s="43"/>
      <c r="K23" s="43"/>
      <c r="L23" s="43"/>
      <c r="N23" s="5"/>
      <c r="O23" s="9" t="s">
        <v>21</v>
      </c>
      <c r="P23" s="3">
        <f t="shared" si="6"/>
        <v>0.53581499999999982</v>
      </c>
      <c r="Q23" s="32">
        <v>0.53581499999999982</v>
      </c>
      <c r="R23" s="33"/>
      <c r="S23" s="33"/>
      <c r="T23" s="33"/>
      <c r="U23" s="33"/>
      <c r="V23" s="33"/>
    </row>
    <row r="24" spans="1:22" ht="15.75" x14ac:dyDescent="0.25">
      <c r="A24" s="5"/>
      <c r="B24" s="9" t="s">
        <v>22</v>
      </c>
      <c r="C24" s="3">
        <f t="shared" si="5"/>
        <v>2.6548850000000002</v>
      </c>
      <c r="D24" s="32">
        <v>0.65488499999999994</v>
      </c>
      <c r="E24" s="33"/>
      <c r="F24" s="33"/>
      <c r="G24" s="33">
        <v>2</v>
      </c>
      <c r="H24" s="33"/>
      <c r="I24" s="33"/>
      <c r="J24" s="43"/>
      <c r="K24" s="43"/>
      <c r="L24" s="43"/>
      <c r="N24" s="5"/>
      <c r="O24" s="9" t="s">
        <v>22</v>
      </c>
      <c r="P24" s="3">
        <f t="shared" si="6"/>
        <v>2.6548850000000002</v>
      </c>
      <c r="Q24" s="32">
        <v>0.65488499999999994</v>
      </c>
      <c r="R24" s="33"/>
      <c r="S24" s="33"/>
      <c r="T24" s="33">
        <v>2</v>
      </c>
      <c r="U24" s="33"/>
      <c r="V24" s="33"/>
    </row>
    <row r="25" spans="1:22" ht="15.75" x14ac:dyDescent="0.25">
      <c r="A25" s="5"/>
      <c r="B25" s="11" t="s">
        <v>23</v>
      </c>
      <c r="C25" s="3">
        <f t="shared" si="5"/>
        <v>0</v>
      </c>
      <c r="D25" s="32"/>
      <c r="E25" s="33"/>
      <c r="F25" s="33"/>
      <c r="G25" s="33"/>
      <c r="H25" s="33"/>
      <c r="I25" s="33"/>
      <c r="J25" s="43"/>
      <c r="K25" s="43"/>
      <c r="L25" s="43"/>
      <c r="N25" s="5"/>
      <c r="O25" s="11" t="s">
        <v>23</v>
      </c>
      <c r="P25" s="3">
        <f t="shared" si="6"/>
        <v>0</v>
      </c>
      <c r="Q25" s="32"/>
      <c r="R25" s="33"/>
      <c r="S25" s="33"/>
      <c r="T25" s="33"/>
      <c r="U25" s="33"/>
      <c r="V25" s="33"/>
    </row>
    <row r="26" spans="1:22" ht="30.75" x14ac:dyDescent="0.25">
      <c r="A26" s="5"/>
      <c r="B26" s="11" t="s">
        <v>24</v>
      </c>
      <c r="C26" s="3">
        <f t="shared" si="5"/>
        <v>0</v>
      </c>
      <c r="D26" s="32"/>
      <c r="E26" s="33"/>
      <c r="F26" s="33"/>
      <c r="G26" s="33"/>
      <c r="H26" s="33"/>
      <c r="I26" s="33"/>
      <c r="J26" s="43"/>
      <c r="K26" s="43"/>
      <c r="L26" s="43"/>
      <c r="N26" s="5"/>
      <c r="O26" s="11" t="s">
        <v>24</v>
      </c>
      <c r="P26" s="3">
        <f t="shared" si="6"/>
        <v>0</v>
      </c>
      <c r="Q26" s="32"/>
      <c r="R26" s="33"/>
      <c r="S26" s="33"/>
      <c r="T26" s="33"/>
      <c r="U26" s="33"/>
      <c r="V26" s="33"/>
    </row>
    <row r="27" spans="1:22" ht="15.75" x14ac:dyDescent="0.25">
      <c r="A27" s="5"/>
      <c r="B27" s="11" t="s">
        <v>19</v>
      </c>
      <c r="C27" s="3">
        <f t="shared" si="5"/>
        <v>0.99224999999999974</v>
      </c>
      <c r="D27" s="32">
        <v>0.99224999999999974</v>
      </c>
      <c r="E27" s="33"/>
      <c r="F27" s="33"/>
      <c r="G27" s="33"/>
      <c r="H27" s="33"/>
      <c r="I27" s="33"/>
      <c r="J27" s="43"/>
      <c r="K27" s="43"/>
      <c r="L27" s="43"/>
      <c r="N27" s="5"/>
      <c r="O27" s="11" t="s">
        <v>19</v>
      </c>
      <c r="P27" s="3">
        <f t="shared" si="6"/>
        <v>0.99224999999999974</v>
      </c>
      <c r="Q27" s="32">
        <v>0.99224999999999974</v>
      </c>
      <c r="R27" s="33"/>
      <c r="S27" s="33"/>
      <c r="T27" s="33"/>
      <c r="U27" s="33"/>
      <c r="V27" s="33"/>
    </row>
    <row r="28" spans="1:22" ht="15.75" x14ac:dyDescent="0.25">
      <c r="A28" s="5"/>
      <c r="B28" s="11" t="s">
        <v>25</v>
      </c>
      <c r="C28" s="3">
        <f t="shared" si="5"/>
        <v>0.49612499999999987</v>
      </c>
      <c r="D28" s="32">
        <v>0.49612499999999987</v>
      </c>
      <c r="E28" s="33"/>
      <c r="F28" s="33"/>
      <c r="G28" s="33"/>
      <c r="H28" s="33"/>
      <c r="I28" s="33"/>
      <c r="J28" s="43"/>
      <c r="K28" s="43"/>
      <c r="L28" s="43"/>
      <c r="N28" s="5"/>
      <c r="O28" s="11" t="s">
        <v>25</v>
      </c>
      <c r="P28" s="3">
        <f t="shared" si="6"/>
        <v>0.49612499999999987</v>
      </c>
      <c r="Q28" s="32">
        <v>0.49612499999999987</v>
      </c>
      <c r="R28" s="33"/>
      <c r="S28" s="33"/>
      <c r="T28" s="33"/>
      <c r="U28" s="33"/>
      <c r="V28" s="33"/>
    </row>
    <row r="29" spans="1:22" ht="15.75" x14ac:dyDescent="0.25">
      <c r="A29" s="5"/>
      <c r="B29" s="11" t="s">
        <v>26</v>
      </c>
      <c r="C29" s="3">
        <f t="shared" si="5"/>
        <v>3.2182949999999999</v>
      </c>
      <c r="D29" s="32">
        <v>0.21829499999999996</v>
      </c>
      <c r="E29" s="33"/>
      <c r="F29" s="33"/>
      <c r="G29" s="33">
        <v>3</v>
      </c>
      <c r="H29" s="33"/>
      <c r="I29" s="33"/>
      <c r="J29" s="43"/>
      <c r="K29" s="43"/>
      <c r="L29" s="43"/>
      <c r="N29" s="5"/>
      <c r="O29" s="11" t="s">
        <v>26</v>
      </c>
      <c r="P29" s="3">
        <f t="shared" si="6"/>
        <v>3.2182949999999999</v>
      </c>
      <c r="Q29" s="32">
        <v>0.21829499999999996</v>
      </c>
      <c r="R29" s="33"/>
      <c r="S29" s="33"/>
      <c r="T29" s="33">
        <v>3</v>
      </c>
      <c r="U29" s="33"/>
      <c r="V29" s="33"/>
    </row>
    <row r="30" spans="1:22" ht="30.75" x14ac:dyDescent="0.25">
      <c r="A30" s="5"/>
      <c r="B30" s="11" t="s">
        <v>27</v>
      </c>
      <c r="C30" s="3">
        <f t="shared" si="5"/>
        <v>2</v>
      </c>
      <c r="D30" s="32"/>
      <c r="E30" s="33"/>
      <c r="F30" s="33"/>
      <c r="G30" s="33">
        <v>2</v>
      </c>
      <c r="H30" s="33"/>
      <c r="I30" s="33"/>
      <c r="J30" s="43"/>
      <c r="K30" s="43"/>
      <c r="L30" s="43"/>
      <c r="N30" s="5"/>
      <c r="O30" s="11" t="s">
        <v>27</v>
      </c>
      <c r="P30" s="3">
        <f t="shared" si="6"/>
        <v>2</v>
      </c>
      <c r="Q30" s="32"/>
      <c r="R30" s="33"/>
      <c r="S30" s="33"/>
      <c r="T30" s="33">
        <v>2</v>
      </c>
      <c r="U30" s="33"/>
      <c r="V30" s="33"/>
    </row>
    <row r="31" spans="1:22" ht="15.75" x14ac:dyDescent="0.25">
      <c r="A31" s="5"/>
      <c r="B31" s="11" t="s">
        <v>19</v>
      </c>
      <c r="C31" s="3">
        <f t="shared" si="5"/>
        <v>2</v>
      </c>
      <c r="D31" s="32"/>
      <c r="E31" s="33"/>
      <c r="F31" s="33">
        <v>2</v>
      </c>
      <c r="G31" s="33"/>
      <c r="H31" s="33"/>
      <c r="I31" s="33"/>
      <c r="J31" s="43"/>
      <c r="K31" s="43"/>
      <c r="L31" s="43"/>
      <c r="N31" s="5"/>
      <c r="O31" s="11" t="s">
        <v>19</v>
      </c>
      <c r="P31" s="3">
        <f t="shared" si="6"/>
        <v>2</v>
      </c>
      <c r="Q31" s="32"/>
      <c r="R31" s="33"/>
      <c r="S31" s="33">
        <v>2</v>
      </c>
      <c r="T31" s="33"/>
      <c r="U31" s="33"/>
      <c r="V31" s="33"/>
    </row>
    <row r="32" spans="1:22" ht="15.75" x14ac:dyDescent="0.25">
      <c r="A32" s="5"/>
      <c r="B32" s="11" t="s">
        <v>28</v>
      </c>
      <c r="C32" s="3">
        <f t="shared" si="5"/>
        <v>0</v>
      </c>
      <c r="D32" s="32"/>
      <c r="E32" s="33"/>
      <c r="F32" s="33"/>
      <c r="G32" s="33"/>
      <c r="H32" s="33"/>
      <c r="I32" s="33"/>
      <c r="J32" s="43"/>
      <c r="K32" s="43"/>
      <c r="L32" s="43"/>
      <c r="N32" s="5"/>
      <c r="O32" s="11" t="s">
        <v>28</v>
      </c>
      <c r="P32" s="3">
        <f t="shared" si="6"/>
        <v>0</v>
      </c>
      <c r="Q32" s="32"/>
      <c r="R32" s="33"/>
      <c r="S32" s="33"/>
      <c r="T32" s="33"/>
      <c r="U32" s="33"/>
      <c r="V32" s="33"/>
    </row>
    <row r="33" spans="1:22" ht="15.75" x14ac:dyDescent="0.25">
      <c r="A33" s="35" t="s">
        <v>29</v>
      </c>
      <c r="B33" s="40" t="s">
        <v>30</v>
      </c>
      <c r="C33" s="37">
        <f>SUM(D33:I33)</f>
        <v>14.447159999999998</v>
      </c>
      <c r="D33" s="39">
        <f>SUM(D34:D36)</f>
        <v>14.447159999999998</v>
      </c>
      <c r="E33" s="39">
        <f t="shared" ref="E33:I33" si="7">SUM(E34:E36)</f>
        <v>0</v>
      </c>
      <c r="F33" s="39">
        <f t="shared" si="7"/>
        <v>0</v>
      </c>
      <c r="G33" s="39">
        <f t="shared" si="7"/>
        <v>0</v>
      </c>
      <c r="H33" s="39">
        <f t="shared" si="7"/>
        <v>0</v>
      </c>
      <c r="I33" s="39">
        <f t="shared" si="7"/>
        <v>0</v>
      </c>
      <c r="J33" s="46"/>
      <c r="K33" s="46"/>
      <c r="L33" s="46"/>
      <c r="N33" s="35" t="s">
        <v>29</v>
      </c>
      <c r="O33" s="40" t="s">
        <v>30</v>
      </c>
      <c r="P33" s="37">
        <f>SUM(Q33:V33)</f>
        <v>0</v>
      </c>
      <c r="Q33" s="39"/>
      <c r="R33" s="39"/>
      <c r="S33" s="39"/>
      <c r="T33" s="39"/>
      <c r="U33" s="39"/>
      <c r="V33" s="39"/>
    </row>
    <row r="34" spans="1:22" ht="30" x14ac:dyDescent="0.25">
      <c r="A34" s="5"/>
      <c r="B34" s="19" t="s">
        <v>31</v>
      </c>
      <c r="C34" s="3">
        <f t="shared" ref="C34:C36" si="8">SUM(D34:I34)</f>
        <v>1.9448099999999997</v>
      </c>
      <c r="D34" s="32">
        <v>1.9448099999999997</v>
      </c>
      <c r="E34" s="33"/>
      <c r="F34" s="33"/>
      <c r="G34" s="33"/>
      <c r="H34" s="33"/>
      <c r="I34" s="33"/>
      <c r="J34" s="43"/>
      <c r="K34" s="43"/>
      <c r="L34" s="43"/>
      <c r="N34" s="5"/>
      <c r="O34" s="19" t="s">
        <v>31</v>
      </c>
      <c r="P34" s="3">
        <f t="shared" ref="P34:P36" si="9">SUM(Q34:V34)</f>
        <v>1.9448099999999997</v>
      </c>
      <c r="Q34" s="32">
        <v>1.9448099999999997</v>
      </c>
      <c r="R34" s="33"/>
      <c r="S34" s="33"/>
      <c r="T34" s="33"/>
      <c r="U34" s="33"/>
      <c r="V34" s="33"/>
    </row>
    <row r="35" spans="1:22" ht="15.75" x14ac:dyDescent="0.25">
      <c r="A35" s="5"/>
      <c r="B35" s="19"/>
      <c r="C35" s="3">
        <f t="shared" si="8"/>
        <v>12.502349999999998</v>
      </c>
      <c r="D35" s="32">
        <v>12.502349999999998</v>
      </c>
      <c r="E35" s="33"/>
      <c r="F35" s="33"/>
      <c r="G35" s="33"/>
      <c r="H35" s="33"/>
      <c r="I35" s="33"/>
      <c r="J35" s="43"/>
      <c r="K35" s="43"/>
      <c r="L35" s="43"/>
      <c r="N35" s="5"/>
      <c r="O35" s="19"/>
      <c r="P35" s="3">
        <f t="shared" si="9"/>
        <v>12.502349999999998</v>
      </c>
      <c r="Q35" s="32">
        <v>12.502349999999998</v>
      </c>
      <c r="R35" s="33"/>
      <c r="S35" s="33"/>
      <c r="T35" s="33"/>
      <c r="U35" s="33"/>
      <c r="V35" s="33"/>
    </row>
    <row r="36" spans="1:22" ht="15.75" x14ac:dyDescent="0.25">
      <c r="A36" s="5"/>
      <c r="B36" s="11" t="s">
        <v>32</v>
      </c>
      <c r="C36" s="3">
        <f t="shared" si="8"/>
        <v>0</v>
      </c>
      <c r="D36" s="32"/>
      <c r="E36" s="33"/>
      <c r="F36" s="33"/>
      <c r="G36" s="33"/>
      <c r="H36" s="33"/>
      <c r="I36" s="33"/>
      <c r="J36" s="43"/>
      <c r="K36" s="43"/>
      <c r="L36" s="43"/>
      <c r="N36" s="5"/>
      <c r="O36" s="11" t="s">
        <v>32</v>
      </c>
      <c r="P36" s="3">
        <f t="shared" si="9"/>
        <v>0</v>
      </c>
      <c r="Q36" s="32"/>
      <c r="R36" s="33"/>
      <c r="S36" s="33"/>
      <c r="T36" s="33"/>
      <c r="U36" s="33"/>
      <c r="V36" s="33"/>
    </row>
    <row r="37" spans="1:22" ht="15.75" x14ac:dyDescent="0.25">
      <c r="A37" s="35" t="s">
        <v>33</v>
      </c>
      <c r="B37" s="40" t="s">
        <v>34</v>
      </c>
      <c r="C37" s="37">
        <f>SUM(D37:I37)</f>
        <v>34.071044999999998</v>
      </c>
      <c r="D37" s="39">
        <f>SUM(D38:D44)</f>
        <v>19.071044999999998</v>
      </c>
      <c r="E37" s="39">
        <f t="shared" ref="E37:I37" si="10">SUM(E38:E44)</f>
        <v>0</v>
      </c>
      <c r="F37" s="39">
        <f t="shared" si="10"/>
        <v>4</v>
      </c>
      <c r="G37" s="39">
        <f t="shared" si="10"/>
        <v>6</v>
      </c>
      <c r="H37" s="39">
        <f t="shared" si="10"/>
        <v>5</v>
      </c>
      <c r="I37" s="39">
        <f t="shared" si="10"/>
        <v>0</v>
      </c>
      <c r="J37" s="46"/>
      <c r="K37" s="46"/>
      <c r="L37" s="46"/>
      <c r="N37" s="35" t="s">
        <v>33</v>
      </c>
      <c r="O37" s="40" t="s">
        <v>34</v>
      </c>
      <c r="P37" s="37">
        <f>SUM(Q37:V37)</f>
        <v>0</v>
      </c>
      <c r="Q37" s="39"/>
      <c r="R37" s="39"/>
      <c r="S37" s="39"/>
      <c r="T37" s="39"/>
      <c r="U37" s="39"/>
      <c r="V37" s="39"/>
    </row>
    <row r="38" spans="1:22" ht="15.75" x14ac:dyDescent="0.25">
      <c r="A38" s="5"/>
      <c r="B38" s="12" t="s">
        <v>35</v>
      </c>
      <c r="C38" s="3">
        <f t="shared" ref="C38:C44" si="11">SUM(D38:I38)</f>
        <v>0</v>
      </c>
      <c r="D38" s="32"/>
      <c r="E38" s="33"/>
      <c r="F38" s="33"/>
      <c r="G38" s="33"/>
      <c r="H38" s="33"/>
      <c r="I38" s="33"/>
      <c r="J38" s="43"/>
      <c r="K38" s="43"/>
      <c r="L38" s="43"/>
      <c r="N38" s="5"/>
      <c r="O38" s="12" t="s">
        <v>35</v>
      </c>
      <c r="P38" s="3">
        <f t="shared" ref="P38:P44" si="12">SUM(Q38:V38)</f>
        <v>0</v>
      </c>
      <c r="Q38" s="32"/>
      <c r="R38" s="33"/>
      <c r="S38" s="33"/>
      <c r="T38" s="33"/>
      <c r="U38" s="33"/>
      <c r="V38" s="33"/>
    </row>
    <row r="39" spans="1:22" ht="15.75" x14ac:dyDescent="0.25">
      <c r="A39" s="5"/>
      <c r="B39" s="6" t="s">
        <v>36</v>
      </c>
      <c r="C39" s="3">
        <f t="shared" si="11"/>
        <v>0</v>
      </c>
      <c r="D39" s="32"/>
      <c r="E39" s="33"/>
      <c r="F39" s="33"/>
      <c r="G39" s="33"/>
      <c r="H39" s="33"/>
      <c r="I39" s="33"/>
      <c r="J39" s="43"/>
      <c r="K39" s="43"/>
      <c r="L39" s="43"/>
      <c r="N39" s="5"/>
      <c r="O39" s="6" t="s">
        <v>36</v>
      </c>
      <c r="P39" s="3">
        <f t="shared" si="12"/>
        <v>0</v>
      </c>
      <c r="Q39" s="32"/>
      <c r="R39" s="33"/>
      <c r="S39" s="33"/>
      <c r="T39" s="33"/>
      <c r="U39" s="33"/>
      <c r="V39" s="33"/>
    </row>
    <row r="40" spans="1:22" ht="30.75" x14ac:dyDescent="0.25">
      <c r="A40" s="5"/>
      <c r="B40" s="6" t="s">
        <v>37</v>
      </c>
      <c r="C40" s="3">
        <f t="shared" si="11"/>
        <v>4.9172149999999997</v>
      </c>
      <c r="D40" s="32">
        <v>2.9172149999999997</v>
      </c>
      <c r="E40" s="33"/>
      <c r="F40" s="33"/>
      <c r="G40" s="33">
        <v>2</v>
      </c>
      <c r="H40" s="33"/>
      <c r="I40" s="33"/>
      <c r="J40" s="43"/>
      <c r="K40" s="43"/>
      <c r="L40" s="43"/>
      <c r="N40" s="5"/>
      <c r="O40" s="6" t="s">
        <v>37</v>
      </c>
      <c r="P40" s="3">
        <f t="shared" si="12"/>
        <v>4.9172149999999997</v>
      </c>
      <c r="Q40" s="32">
        <v>2.9172149999999997</v>
      </c>
      <c r="R40" s="33"/>
      <c r="S40" s="33"/>
      <c r="T40" s="33">
        <v>2</v>
      </c>
      <c r="U40" s="33"/>
      <c r="V40" s="33"/>
    </row>
    <row r="41" spans="1:22" ht="30.75" x14ac:dyDescent="0.25">
      <c r="A41" s="5"/>
      <c r="B41" s="6" t="s">
        <v>38</v>
      </c>
      <c r="C41" s="3">
        <f t="shared" si="11"/>
        <v>7.5048149999999989</v>
      </c>
      <c r="D41" s="32">
        <v>4.5048149999999989</v>
      </c>
      <c r="E41" s="33"/>
      <c r="F41" s="33"/>
      <c r="G41" s="33"/>
      <c r="H41" s="33">
        <v>3</v>
      </c>
      <c r="I41" s="33"/>
      <c r="J41" s="43"/>
      <c r="K41" s="43"/>
      <c r="L41" s="43"/>
      <c r="N41" s="5"/>
      <c r="O41" s="6" t="s">
        <v>38</v>
      </c>
      <c r="P41" s="3">
        <f t="shared" si="12"/>
        <v>7.5048149999999989</v>
      </c>
      <c r="Q41" s="32">
        <v>4.5048149999999989</v>
      </c>
      <c r="R41" s="33"/>
      <c r="S41" s="33"/>
      <c r="T41" s="33"/>
      <c r="U41" s="33">
        <v>3</v>
      </c>
      <c r="V41" s="33"/>
    </row>
    <row r="42" spans="1:22" ht="30.75" x14ac:dyDescent="0.25">
      <c r="A42" s="5"/>
      <c r="B42" s="6" t="s">
        <v>39</v>
      </c>
      <c r="C42" s="3">
        <f t="shared" si="11"/>
        <v>4.4012449999999994</v>
      </c>
      <c r="D42" s="32">
        <v>2.4012449999999999</v>
      </c>
      <c r="E42" s="33"/>
      <c r="F42" s="33"/>
      <c r="G42" s="33"/>
      <c r="H42" s="33">
        <v>2</v>
      </c>
      <c r="I42" s="33"/>
      <c r="J42" s="43"/>
      <c r="K42" s="43"/>
      <c r="L42" s="43"/>
      <c r="N42" s="5"/>
      <c r="O42" s="6" t="s">
        <v>39</v>
      </c>
      <c r="P42" s="3">
        <f t="shared" si="12"/>
        <v>4.4012449999999994</v>
      </c>
      <c r="Q42" s="32">
        <v>2.4012449999999999</v>
      </c>
      <c r="R42" s="33"/>
      <c r="S42" s="33"/>
      <c r="T42" s="33"/>
      <c r="U42" s="33">
        <v>2</v>
      </c>
      <c r="V42" s="33"/>
    </row>
    <row r="43" spans="1:22" ht="30.75" x14ac:dyDescent="0.25">
      <c r="A43" s="5"/>
      <c r="B43" s="6" t="s">
        <v>38</v>
      </c>
      <c r="C43" s="3">
        <f t="shared" si="11"/>
        <v>4.8973699999999987</v>
      </c>
      <c r="D43" s="32">
        <v>2.8973699999999991</v>
      </c>
      <c r="E43" s="33"/>
      <c r="F43" s="33"/>
      <c r="G43" s="33">
        <v>2</v>
      </c>
      <c r="H43" s="33"/>
      <c r="I43" s="33"/>
      <c r="J43" s="43"/>
      <c r="K43" s="43"/>
      <c r="L43" s="43"/>
      <c r="N43" s="5"/>
      <c r="O43" s="6" t="s">
        <v>38</v>
      </c>
      <c r="P43" s="3">
        <f t="shared" si="12"/>
        <v>4.8973699999999987</v>
      </c>
      <c r="Q43" s="32">
        <v>2.8973699999999991</v>
      </c>
      <c r="R43" s="33"/>
      <c r="S43" s="33"/>
      <c r="T43" s="33">
        <v>2</v>
      </c>
      <c r="U43" s="33"/>
      <c r="V43" s="33"/>
    </row>
    <row r="44" spans="1:22" ht="30.75" x14ac:dyDescent="0.25">
      <c r="A44" s="5"/>
      <c r="B44" s="9" t="s">
        <v>40</v>
      </c>
      <c r="C44" s="3">
        <f t="shared" si="11"/>
        <v>12.350399999999999</v>
      </c>
      <c r="D44" s="32">
        <v>6.3503999999999987</v>
      </c>
      <c r="E44" s="33"/>
      <c r="F44" s="33">
        <v>4</v>
      </c>
      <c r="G44" s="33">
        <v>2</v>
      </c>
      <c r="H44" s="33"/>
      <c r="I44" s="33"/>
      <c r="J44" s="43"/>
      <c r="K44" s="43"/>
      <c r="L44" s="43"/>
      <c r="N44" s="5"/>
      <c r="O44" s="9" t="s">
        <v>40</v>
      </c>
      <c r="P44" s="3">
        <f t="shared" si="12"/>
        <v>12.350399999999999</v>
      </c>
      <c r="Q44" s="32">
        <v>6.3503999999999987</v>
      </c>
      <c r="R44" s="33"/>
      <c r="S44" s="33">
        <v>4</v>
      </c>
      <c r="T44" s="33">
        <v>2</v>
      </c>
      <c r="U44" s="33"/>
      <c r="V44" s="33"/>
    </row>
  </sheetData>
  <mergeCells count="2">
    <mergeCell ref="D1:I1"/>
    <mergeCell ref="Q1:V1"/>
  </mergeCells>
  <pageMargins left="0.16" right="0.15748031496062992" top="0.11" bottom="0.16" header="0.11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Артём</dc:creator>
  <cp:lastModifiedBy>ASUS</cp:lastModifiedBy>
  <dcterms:created xsi:type="dcterms:W3CDTF">2013-04-10T10:20:51Z</dcterms:created>
  <dcterms:modified xsi:type="dcterms:W3CDTF">2013-04-21T17:05:10Z</dcterms:modified>
</cp:coreProperties>
</file>