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D5C89D2-C19F-4FBB-AFEB-0082E5226012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Лист1!$A$1:$H$4</definedName>
    <definedName name="_xlnm._FilterDatabase" localSheetId="1" hidden="1">Лист2!$A$4:$O$10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" i="1" l="1"/>
  <c r="D4" i="1"/>
  <c r="D6" i="2"/>
  <c r="D7" i="2"/>
  <c r="D8" i="2"/>
  <c r="D9" i="2"/>
  <c r="D10" i="2"/>
  <c r="D5" i="2"/>
  <c r="D2" i="1"/>
  <c r="B7" i="2" s="1"/>
  <c r="B4" i="1" l="1"/>
  <c r="B3" i="1"/>
  <c r="B9" i="2"/>
  <c r="B8" i="2"/>
  <c r="C2" i="1"/>
  <c r="B5" i="2"/>
  <c r="C4" i="1"/>
  <c r="C3" i="1"/>
  <c r="B2" i="1"/>
  <c r="C5" i="2"/>
  <c r="C7" i="2"/>
  <c r="C9" i="2"/>
  <c r="B10" i="2"/>
  <c r="C10" i="2"/>
  <c r="C8" i="2"/>
  <c r="B6" i="2"/>
  <c r="C6" i="2"/>
</calcChain>
</file>

<file path=xl/sharedStrings.xml><?xml version="1.0" encoding="utf-8"?>
<sst xmlns="http://schemas.openxmlformats.org/spreadsheetml/2006/main" count="81" uniqueCount="62">
  <si>
    <t>Номер</t>
  </si>
  <si>
    <t>Дата</t>
  </si>
  <si>
    <t>Сумма</t>
  </si>
  <si>
    <t>Сумма в валюте</t>
  </si>
  <si>
    <t>Дата создания документа</t>
  </si>
  <si>
    <t>5</t>
  </si>
  <si>
    <t>3400</t>
  </si>
  <si>
    <t>10</t>
  </si>
  <si>
    <t>4</t>
  </si>
  <si>
    <t>19</t>
  </si>
  <si>
    <t>25</t>
  </si>
  <si>
    <t>12</t>
  </si>
  <si>
    <t>25202501</t>
  </si>
  <si>
    <t>министерство здравоохранения Иркутской области</t>
  </si>
  <si>
    <t>060</t>
  </si>
  <si>
    <t>06010807081010400110</t>
  </si>
  <si>
    <t>00402625</t>
  </si>
  <si>
    <t>Государственное учреждение - Отделение Пенсионного фонда Российской Федерации по Иркутской области</t>
  </si>
  <si>
    <t>392</t>
  </si>
  <si>
    <t>39211302996066000130</t>
  </si>
  <si>
    <t>19160</t>
  </si>
  <si>
    <t>19155</t>
  </si>
  <si>
    <t>1</t>
  </si>
  <si>
    <t>АО00-00498</t>
  </si>
  <si>
    <t>25301003</t>
  </si>
  <si>
    <t>АДМИНИСТРАЦИЯ ОЛЬХОНСКОГО РАЙОННОГО МУНИЦИПАЛЬНОГО ОБРАЗОВАНИЯ</t>
  </si>
  <si>
    <t>900</t>
  </si>
  <si>
    <t>90011690050050000140</t>
  </si>
  <si>
    <t>8</t>
  </si>
  <si>
    <t>9</t>
  </si>
  <si>
    <t>25300921</t>
  </si>
  <si>
    <t>МУНИЦИПАЛЬНОЕ ДОШКОЛЬНОЕ ОБРАЗОВАТЕЛЬНОЕ УЧРЕЖДЕНИЕ "ДЕТСКИЙ САД КОМБИНИРОВАННОГО ВИДА №1"</t>
  </si>
  <si>
    <t>906</t>
  </si>
  <si>
    <t>90611301994040001130</t>
  </si>
  <si>
    <t>13</t>
  </si>
  <si>
    <t>001А2035</t>
  </si>
  <si>
    <t>УПРАВЛЕНИЕ ФЕДЕРАЛЬНОЙ СЛУЖБЫ ПО НАДЗОРУ В СФЕРЕ СВЯЗИ, ИНФОРМАЦИОННЫХ ТЕХНОЛОГИЙ И МАССОВЫХ КОММУНИКАЦИЙ ПО ИРКУТСКОЙ ОБЛАСТИ</t>
  </si>
  <si>
    <t>096</t>
  </si>
  <si>
    <t>09611690040046000140</t>
  </si>
  <si>
    <t>11</t>
  </si>
  <si>
    <t>7</t>
  </si>
  <si>
    <t>3</t>
  </si>
  <si>
    <t>6</t>
  </si>
  <si>
    <t>КБК</t>
  </si>
  <si>
    <t>Пользователь-создатель</t>
  </si>
  <si>
    <t>Дата заявки</t>
  </si>
  <si>
    <t>Номер заявки</t>
  </si>
  <si>
    <t>№ п/п</t>
  </si>
  <si>
    <t>07-06-2019 07:47</t>
  </si>
  <si>
    <t>Дата формирования:</t>
  </si>
  <si>
    <t>Заявка на возврат</t>
  </si>
  <si>
    <t>Тип документа:</t>
  </si>
  <si>
    <t>Иванов</t>
  </si>
  <si>
    <t>Сидоров</t>
  </si>
  <si>
    <t xml:space="preserve">Петрова </t>
  </si>
  <si>
    <t>Иванова</t>
  </si>
  <si>
    <t>Петрова</t>
  </si>
  <si>
    <t>Сидорова</t>
  </si>
  <si>
    <t xml:space="preserve">Код </t>
  </si>
  <si>
    <t>Получатель</t>
  </si>
  <si>
    <t>Код главы</t>
  </si>
  <si>
    <t>Код региона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</si>
</sst>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#########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</font>
    <font>
      <b/>
      <sz val="10"/>
      <name val="Times New Roman"/>
    </font>
    <font>
      <b/>
      <sz val="10"/>
      <name val="Arial"/>
    </font>
    <font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ont="0" applyFill="0" applyBorder="0" applyAlignment="0" applyProtection="0"/>
  </cellStyleXfs>
  <cellXfs count="15">
    <xf numFmtId="0" fontId="0" fillId="0" borderId="0" xfId="0"/>
    <xf numFmtId="0" fontId="0" fillId="0" borderId="10" xfId="0" applyBorder="1" applyAlignment="1">
      <alignment vertical="top" wrapText="1"/>
    </xf>
    <xf numFmtId="164" fontId="0" fillId="0" borderId="10" xfId="0" applyNumberFormat="1" applyBorder="1" applyAlignment="1">
      <alignment vertical="top" wrapText="1"/>
    </xf>
    <xf numFmtId="0" fontId="18" fillId="0" borderId="0" xfId="42" applyNumberFormat="1" applyFont="1" applyFill="1" applyBorder="1" applyAlignment="1"/>
    <xf numFmtId="0" fontId="18" fillId="0" borderId="11" xfId="42" applyNumberFormat="1" applyFont="1" applyFill="1" applyBorder="1" applyAlignment="1">
      <alignment horizontal="left"/>
    </xf>
    <xf numFmtId="0" fontId="18" fillId="0" borderId="11" xfId="42" applyNumberFormat="1" applyFont="1" applyFill="1" applyBorder="1" applyAlignment="1">
      <alignment horizontal="right"/>
    </xf>
    <xf numFmtId="0" fontId="18" fillId="0" borderId="11" xfId="42" applyNumberFormat="1" applyFont="1" applyFill="1" applyBorder="1" applyAlignment="1">
      <alignment horizontal="center"/>
    </xf>
    <xf numFmtId="14" fontId="18" fillId="0" borderId="11" xfId="42" applyNumberFormat="1" applyFont="1" applyFill="1" applyBorder="1" applyAlignment="1">
      <alignment horizontal="center"/>
    </xf>
    <xf numFmtId="2" fontId="18" fillId="0" borderId="11" xfId="42" applyNumberFormat="1" applyFont="1" applyFill="1" applyBorder="1" applyAlignment="1">
      <alignment horizontal="right"/>
    </xf>
    <xf numFmtId="0" fontId="19" fillId="33" borderId="11" xfId="42" applyNumberFormat="1" applyFont="1" applyFill="1" applyBorder="1" applyAlignment="1">
      <alignment horizontal="center" wrapText="1"/>
    </xf>
    <xf numFmtId="0" fontId="21" fillId="0" borderId="0" xfId="0" applyFont="1"/>
    <xf numFmtId="0" fontId="22" fillId="0" borderId="0" xfId="42" applyNumberFormat="1" applyFont="1" applyFill="1" applyBorder="1" applyAlignment="1"/>
    <xf numFmtId="0" fontId="20" fillId="33" borderId="0" xfId="42" applyNumberFormat="1" applyFont="1" applyFill="1" applyBorder="1" applyAlignment="1">
      <alignment horizontal="left"/>
    </xf>
    <xf numFmtId="0" fontId="18" fillId="0" borderId="0" xfId="42" applyNumberFormat="1" applyFont="1" applyFill="1" applyBorder="1" applyAlignment="1"/>
    <xf numFmtId="0" fontId="18" fillId="33" borderId="0" xfId="42" applyNumberFormat="1" applyFont="1" applyFill="1" applyBorder="1" applyAlignment="1">
      <alignment horizontal="left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 xr:uid="{00000000-0005-0000-0000-000024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"/>
  <sheetViews>
    <sheetView showGridLines="0" tabSelected="1" workbookViewId="0">
      <selection activeCell="G12" sqref="G12"/>
    </sheetView>
  </sheetViews>
  <sheetFormatPr defaultRowHeight="14.4" x14ac:dyDescent="0.3"/>
  <cols>
    <col min="1" max="1" width="8.88671875" style="10"/>
    <col min="5" max="5" width="16.6640625" bestFit="1" customWidth="1"/>
    <col min="6" max="6" width="10.109375" bestFit="1" customWidth="1"/>
    <col min="7" max="7" width="10.44140625" bestFit="1" customWidth="1"/>
    <col min="8" max="8" width="14.88671875" bestFit="1" customWidth="1"/>
  </cols>
  <sheetData>
    <row r="1" spans="1:8" x14ac:dyDescent="0.3">
      <c r="E1" s="1" t="s">
        <v>0</v>
      </c>
      <c r="F1" s="1" t="s">
        <v>1</v>
      </c>
      <c r="G1" s="1" t="s">
        <v>2</v>
      </c>
      <c r="H1" s="1" t="s">
        <v>3</v>
      </c>
    </row>
    <row r="2" spans="1:8" x14ac:dyDescent="0.3">
      <c r="A2"/>
      <c r="B2">
        <f>MATCH(D2,Лист2!$D$5:$D$441,0)</f>
        <v>3</v>
      </c>
      <c r="C2">
        <f>COUNTIF($D$2:$D$442,D2)</f>
        <v>1</v>
      </c>
      <c r="D2" t="str">
        <f>CONCATENATE(E2,TEXT(F2,"ДД.ММ.ГГГГ"),H2)</f>
        <v>АО00-0049806.06.20191040,6</v>
      </c>
      <c r="E2" s="4" t="s">
        <v>23</v>
      </c>
      <c r="F2" s="7">
        <v>43622</v>
      </c>
      <c r="G2" s="2">
        <v>2000</v>
      </c>
      <c r="H2" s="8">
        <v>1040.5999999999999</v>
      </c>
    </row>
    <row r="3" spans="1:8" x14ac:dyDescent="0.3">
      <c r="A3"/>
      <c r="B3">
        <f>MATCH(D3,Лист2!$D$5:$D$441,0)</f>
        <v>4</v>
      </c>
      <c r="C3">
        <f>COUNTIF($D$2:$D$442,D3)</f>
        <v>1</v>
      </c>
      <c r="D3" t="str">
        <f t="shared" ref="D3:D4" si="0">CONCATENATE(E3,TEXT(F3,"ДД.ММ.ГГГГ"),H3)</f>
        <v>1916006.06.201930,86</v>
      </c>
      <c r="E3" s="4" t="s">
        <v>20</v>
      </c>
      <c r="F3" s="7">
        <v>43622</v>
      </c>
      <c r="G3" s="2">
        <v>2000</v>
      </c>
      <c r="H3" s="8">
        <v>30.86</v>
      </c>
    </row>
    <row r="4" spans="1:8" x14ac:dyDescent="0.3">
      <c r="A4"/>
      <c r="B4">
        <f>MATCH(D4,Лист2!$D$5:$D$441,0)</f>
        <v>6</v>
      </c>
      <c r="C4">
        <f>COUNTIF($D$2:$D$442,D4)</f>
        <v>1</v>
      </c>
      <c r="D4" t="str">
        <f t="shared" si="0"/>
        <v>1915506.06.2019364,99</v>
      </c>
      <c r="E4" s="4" t="s">
        <v>21</v>
      </c>
      <c r="F4" s="7">
        <v>43622</v>
      </c>
      <c r="G4" s="2">
        <v>2000</v>
      </c>
      <c r="H4" s="8">
        <v>364.99</v>
      </c>
    </row>
  </sheetData>
  <autoFilter ref="A1:H4" xr:uid="{00000000-0009-0000-0000-000000000000}"/>
  <pageMargins left="0.75" right="0.75" top="1" bottom="1" header="0.5" footer="0.5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"/>
  <sheetViews>
    <sheetView zoomScaleNormal="100" workbookViewId="0">
      <selection activeCell="G18" sqref="G18"/>
    </sheetView>
  </sheetViews>
  <sheetFormatPr defaultRowHeight="13.2" x14ac:dyDescent="0.25"/>
  <cols>
    <col min="1" max="1" width="15.109375" style="11" customWidth="1"/>
    <col min="2" max="4" width="8.88671875" style="3"/>
    <col min="5" max="5" width="8" style="3" bestFit="1" customWidth="1"/>
    <col min="6" max="6" width="12" style="3" bestFit="1" customWidth="1"/>
    <col min="7" max="7" width="11" style="3" bestFit="1" customWidth="1"/>
    <col min="8" max="10" width="17" style="3" bestFit="1" customWidth="1"/>
    <col min="11" max="11" width="11" style="3" bestFit="1" customWidth="1"/>
    <col min="12" max="12" width="13" style="3" bestFit="1" customWidth="1"/>
    <col min="13" max="13" width="8" style="3" bestFit="1" customWidth="1"/>
    <col min="14" max="14" width="7" style="3" bestFit="1" customWidth="1"/>
    <col min="15" max="15" width="13" style="3" bestFit="1" customWidth="1"/>
    <col min="16" max="16384" width="8.88671875" style="3"/>
  </cols>
  <sheetData>
    <row r="1" spans="1:15" x14ac:dyDescent="0.25">
      <c r="E1" s="12" t="s">
        <v>51</v>
      </c>
      <c r="F1" s="13"/>
      <c r="G1" s="14" t="s">
        <v>50</v>
      </c>
      <c r="H1" s="13"/>
      <c r="I1" s="13"/>
      <c r="J1" s="13"/>
      <c r="K1" s="13"/>
      <c r="L1" s="13"/>
      <c r="M1" s="13"/>
      <c r="N1" s="13"/>
      <c r="O1" s="13"/>
    </row>
    <row r="2" spans="1:15" x14ac:dyDescent="0.25">
      <c r="E2" s="12" t="s">
        <v>49</v>
      </c>
      <c r="F2" s="13"/>
      <c r="G2" s="14" t="s">
        <v>48</v>
      </c>
      <c r="H2" s="13"/>
      <c r="I2" s="13"/>
      <c r="J2" s="13"/>
      <c r="K2" s="13"/>
      <c r="L2" s="13"/>
      <c r="M2" s="13"/>
      <c r="N2" s="13"/>
      <c r="O2" s="13"/>
    </row>
    <row r="3" spans="1:15" ht="26.4" x14ac:dyDescent="0.25">
      <c r="E3" s="9" t="s">
        <v>47</v>
      </c>
      <c r="F3" s="9" t="s">
        <v>46</v>
      </c>
      <c r="G3" s="9" t="s">
        <v>45</v>
      </c>
      <c r="H3" s="9" t="s">
        <v>44</v>
      </c>
      <c r="I3" s="9" t="s">
        <v>4</v>
      </c>
      <c r="J3" s="9" t="s">
        <v>58</v>
      </c>
      <c r="K3" s="9" t="s">
        <v>59</v>
      </c>
      <c r="L3" s="9" t="s">
        <v>60</v>
      </c>
      <c r="M3" s="9" t="s">
        <v>61</v>
      </c>
      <c r="N3" s="9" t="s">
        <v>43</v>
      </c>
      <c r="O3" s="9" t="s">
        <v>3</v>
      </c>
    </row>
    <row r="4" spans="1:15" x14ac:dyDescent="0.25">
      <c r="E4" s="6" t="s">
        <v>22</v>
      </c>
      <c r="F4" s="6" t="s">
        <v>41</v>
      </c>
      <c r="G4" s="6" t="s">
        <v>8</v>
      </c>
      <c r="H4" s="6" t="s">
        <v>5</v>
      </c>
      <c r="I4" s="6" t="s">
        <v>42</v>
      </c>
      <c r="J4" s="6" t="s">
        <v>40</v>
      </c>
      <c r="K4" s="6" t="s">
        <v>28</v>
      </c>
      <c r="L4" s="6" t="s">
        <v>29</v>
      </c>
      <c r="M4" s="6" t="s">
        <v>7</v>
      </c>
      <c r="N4" s="6" t="s">
        <v>39</v>
      </c>
      <c r="O4" s="6" t="s">
        <v>11</v>
      </c>
    </row>
    <row r="5" spans="1:15" x14ac:dyDescent="0.25">
      <c r="A5" s="3"/>
      <c r="B5" s="3" t="e">
        <f>MATCH(D5,Лист1!$D$2:$D$442,0)</f>
        <v>#N/A</v>
      </c>
      <c r="C5" s="3">
        <f>COUNTIF($D$5:$D$441,D5)</f>
        <v>1</v>
      </c>
      <c r="D5" s="3" t="str">
        <f>CONCATENATE(F5,TEXT(G5,"ДД.ММ.ГГГГ"),O5)</f>
        <v>1306.06.20193000</v>
      </c>
      <c r="E5" s="5" t="s">
        <v>22</v>
      </c>
      <c r="F5" s="4" t="s">
        <v>34</v>
      </c>
      <c r="G5" s="7">
        <v>43622</v>
      </c>
      <c r="H5" s="4" t="s">
        <v>52</v>
      </c>
      <c r="I5" s="7">
        <v>43613</v>
      </c>
      <c r="J5" s="4" t="s">
        <v>35</v>
      </c>
      <c r="K5" s="4" t="s">
        <v>36</v>
      </c>
      <c r="L5" s="4" t="s">
        <v>37</v>
      </c>
      <c r="M5" s="4" t="s">
        <v>6</v>
      </c>
      <c r="N5" s="4" t="s">
        <v>38</v>
      </c>
      <c r="O5" s="8">
        <v>3000</v>
      </c>
    </row>
    <row r="6" spans="1:15" x14ac:dyDescent="0.25">
      <c r="A6" s="3"/>
      <c r="B6" s="3" t="e">
        <f>MATCH(D6,Лист1!$D$2:$D$442,0)</f>
        <v>#N/A</v>
      </c>
      <c r="C6" s="3">
        <f>COUNTIF($D$5:$D$441,D6)</f>
        <v>1</v>
      </c>
      <c r="D6" s="3" t="str">
        <f t="shared" ref="D6:D10" si="0">CONCATENATE(F6,TEXT(G6,"ДД.ММ.ГГГГ"),O6)</f>
        <v>2504.06.20191950</v>
      </c>
      <c r="E6" s="5" t="s">
        <v>22</v>
      </c>
      <c r="F6" s="4" t="s">
        <v>10</v>
      </c>
      <c r="G6" s="7">
        <v>43620</v>
      </c>
      <c r="H6" s="4" t="s">
        <v>54</v>
      </c>
      <c r="I6" s="7">
        <v>43609</v>
      </c>
      <c r="J6" s="4" t="s">
        <v>30</v>
      </c>
      <c r="K6" s="4" t="s">
        <v>31</v>
      </c>
      <c r="L6" s="4" t="s">
        <v>32</v>
      </c>
      <c r="M6" s="4" t="s">
        <v>6</v>
      </c>
      <c r="N6" s="4" t="s">
        <v>33</v>
      </c>
      <c r="O6" s="8">
        <v>1950</v>
      </c>
    </row>
    <row r="7" spans="1:15" x14ac:dyDescent="0.25">
      <c r="A7" s="3"/>
      <c r="B7" s="3">
        <f>MATCH(D7,Лист1!$D$2:$D$442,0)</f>
        <v>1</v>
      </c>
      <c r="C7" s="3">
        <f>COUNTIF($D$5:$D$441,D7)</f>
        <v>1</v>
      </c>
      <c r="D7" s="3" t="str">
        <f t="shared" si="0"/>
        <v>АО00-0049806.06.20191040,6</v>
      </c>
      <c r="E7" s="5" t="s">
        <v>22</v>
      </c>
      <c r="F7" s="4" t="s">
        <v>23</v>
      </c>
      <c r="G7" s="7">
        <v>43622</v>
      </c>
      <c r="H7" s="4" t="s">
        <v>53</v>
      </c>
      <c r="I7" s="7">
        <v>43622</v>
      </c>
      <c r="J7" s="4" t="s">
        <v>24</v>
      </c>
      <c r="K7" s="4" t="s">
        <v>25</v>
      </c>
      <c r="L7" s="4" t="s">
        <v>26</v>
      </c>
      <c r="M7" s="4" t="s">
        <v>6</v>
      </c>
      <c r="N7" s="4" t="s">
        <v>27</v>
      </c>
      <c r="O7" s="8">
        <v>1040.5999999999999</v>
      </c>
    </row>
    <row r="8" spans="1:15" x14ac:dyDescent="0.25">
      <c r="A8" s="3"/>
      <c r="B8" s="3">
        <f>MATCH(D8,Лист1!$D$2:$D$442,0)</f>
        <v>2</v>
      </c>
      <c r="C8" s="3">
        <f>COUNTIF($D$5:$D$441,D8)</f>
        <v>1</v>
      </c>
      <c r="D8" s="3" t="str">
        <f t="shared" si="0"/>
        <v>1916006.06.201930,86</v>
      </c>
      <c r="E8" s="5" t="s">
        <v>41</v>
      </c>
      <c r="F8" s="4" t="s">
        <v>20</v>
      </c>
      <c r="G8" s="7">
        <v>43622</v>
      </c>
      <c r="H8" s="4" t="s">
        <v>55</v>
      </c>
      <c r="I8" s="7">
        <v>43622</v>
      </c>
      <c r="J8" s="4" t="s">
        <v>16</v>
      </c>
      <c r="K8" s="4" t="s">
        <v>17</v>
      </c>
      <c r="L8" s="4" t="s">
        <v>18</v>
      </c>
      <c r="M8" s="4" t="s">
        <v>6</v>
      </c>
      <c r="N8" s="4" t="s">
        <v>19</v>
      </c>
      <c r="O8" s="8">
        <v>30.86</v>
      </c>
    </row>
    <row r="9" spans="1:15" x14ac:dyDescent="0.25">
      <c r="A9" s="3"/>
      <c r="B9" s="3" t="e">
        <f>MATCH(D9,Лист1!$D$2:$D$442,0)</f>
        <v>#N/A</v>
      </c>
      <c r="C9" s="3">
        <f>COUNTIF($D$5:$D$441,D9)</f>
        <v>1</v>
      </c>
      <c r="D9" s="3" t="str">
        <f t="shared" si="0"/>
        <v>1906.06.20193500</v>
      </c>
      <c r="E9" s="5" t="s">
        <v>5</v>
      </c>
      <c r="F9" s="4" t="s">
        <v>9</v>
      </c>
      <c r="G9" s="7">
        <v>43622</v>
      </c>
      <c r="H9" s="4" t="s">
        <v>56</v>
      </c>
      <c r="I9" s="7">
        <v>43622</v>
      </c>
      <c r="J9" s="4" t="s">
        <v>12</v>
      </c>
      <c r="K9" s="4" t="s">
        <v>13</v>
      </c>
      <c r="L9" s="4" t="s">
        <v>14</v>
      </c>
      <c r="M9" s="4" t="s">
        <v>6</v>
      </c>
      <c r="N9" s="4" t="s">
        <v>15</v>
      </c>
      <c r="O9" s="8">
        <v>3500</v>
      </c>
    </row>
    <row r="10" spans="1:15" x14ac:dyDescent="0.25">
      <c r="A10" s="3"/>
      <c r="B10" s="3">
        <f>MATCH(D10,Лист1!$D$2:$D$442,0)</f>
        <v>3</v>
      </c>
      <c r="C10" s="3">
        <f>COUNTIF($D$5:$D$441,D10)</f>
        <v>1</v>
      </c>
      <c r="D10" s="3" t="str">
        <f t="shared" si="0"/>
        <v>1915506.06.2019364,99</v>
      </c>
      <c r="E10" s="5" t="s">
        <v>40</v>
      </c>
      <c r="F10" s="4" t="s">
        <v>21</v>
      </c>
      <c r="G10" s="7">
        <v>43622</v>
      </c>
      <c r="H10" s="4" t="s">
        <v>57</v>
      </c>
      <c r="I10" s="7">
        <v>43622</v>
      </c>
      <c r="J10" s="4" t="s">
        <v>16</v>
      </c>
      <c r="K10" s="4" t="s">
        <v>17</v>
      </c>
      <c r="L10" s="4" t="s">
        <v>18</v>
      </c>
      <c r="M10" s="4" t="s">
        <v>6</v>
      </c>
      <c r="N10" s="4" t="s">
        <v>19</v>
      </c>
      <c r="O10" s="8">
        <v>364.99</v>
      </c>
    </row>
  </sheetData>
  <autoFilter ref="A4:O10" xr:uid="{00000000-0009-0000-0000-000001000000}"/>
  <mergeCells count="4">
    <mergeCell ref="E1:F1"/>
    <mergeCell ref="G1:O1"/>
    <mergeCell ref="E2:F2"/>
    <mergeCell ref="G2:O2"/>
  </mergeCells>
  <pageMargins left="0.75" right="0.75" top="1" bottom="1" header="0.5" footer="0.5"/>
  <pageSetup paperSize="9" scale="0" firstPageNumber="0" fitToWidth="0" fitToHeight="0" pageOrder="overThenDown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Рычкова Марина Геннадьевна</dc:creator>
  <cp:lastModifiedBy>Рычкова Марина</cp:lastModifiedBy>
  <dcterms:created xsi:type="dcterms:W3CDTF">2019-06-06T23:41:27Z</dcterms:created>
  <dcterms:modified xsi:type="dcterms:W3CDTF">2019-06-07T10:53:36Z</dcterms:modified>
</cp:coreProperties>
</file>