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82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P5" i="1"/>
  <c r="F10"/>
  <c r="O50"/>
  <c r="O49"/>
  <c r="O48"/>
  <c r="O47"/>
  <c r="O46"/>
  <c r="O45"/>
  <c r="O44"/>
  <c r="O43"/>
  <c r="O42"/>
  <c r="O41"/>
  <c r="O40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O4"/>
  <c r="O3"/>
  <c r="N3"/>
  <c r="P6"/>
  <c r="Q5"/>
  <c r="P3"/>
  <c r="P4" s="1"/>
  <c r="Q3"/>
  <c r="Q4" s="1"/>
  <c r="L9"/>
  <c r="L11"/>
  <c r="L12"/>
  <c r="Q6"/>
  <c r="A2"/>
  <c r="C10"/>
  <c r="C4" s="1"/>
  <c r="G2"/>
  <c r="C8" s="1"/>
  <c r="C2" s="1"/>
  <c r="B2" s="1"/>
  <c r="C9"/>
  <c r="C3" s="1"/>
  <c r="A3"/>
  <c r="F3" s="1"/>
  <c r="M4"/>
  <c r="M3"/>
  <c r="L3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L50"/>
  <c r="L49"/>
  <c r="L48"/>
  <c r="L47"/>
  <c r="L46"/>
  <c r="L45"/>
  <c r="L44"/>
  <c r="L43"/>
  <c r="L42"/>
  <c r="L41"/>
  <c r="L40"/>
  <c r="L39"/>
  <c r="O39" s="1"/>
  <c r="L38"/>
  <c r="O38" s="1"/>
  <c r="L37"/>
  <c r="O37" s="1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0"/>
  <c r="F2"/>
  <c r="M7"/>
  <c r="M6"/>
  <c r="M5"/>
  <c r="L8"/>
  <c r="L7"/>
  <c r="L6"/>
  <c r="L5"/>
  <c r="L4"/>
  <c r="A4"/>
  <c r="N37" l="1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5"/>
  <c r="N36"/>
  <c r="N38"/>
  <c r="N39"/>
  <c r="N40"/>
  <c r="N41"/>
  <c r="N42"/>
  <c r="N43"/>
  <c r="N44"/>
  <c r="N45"/>
  <c r="N46"/>
  <c r="N47"/>
  <c r="N48"/>
  <c r="N49"/>
  <c r="N50"/>
  <c r="N34"/>
  <c r="E2"/>
  <c r="B3"/>
  <c r="E3" s="1"/>
  <c r="B4"/>
  <c r="E4" s="1"/>
  <c r="F4"/>
  <c r="D3" l="1"/>
</calcChain>
</file>

<file path=xl/sharedStrings.xml><?xml version="1.0" encoding="utf-8"?>
<sst xmlns="http://schemas.openxmlformats.org/spreadsheetml/2006/main" count="22" uniqueCount="21">
  <si>
    <t>индекс</t>
  </si>
  <si>
    <t xml:space="preserve">тотал </t>
  </si>
  <si>
    <t>тотал</t>
  </si>
  <si>
    <t>ст.тотал</t>
  </si>
  <si>
    <t>ит2</t>
  </si>
  <si>
    <t xml:space="preserve"> игры</t>
  </si>
  <si>
    <t>кэф</t>
  </si>
  <si>
    <t>ф1</t>
  </si>
  <si>
    <t>ф2</t>
  </si>
  <si>
    <t>разница в мячах</t>
  </si>
  <si>
    <t>фора</t>
  </si>
  <si>
    <t>шанс на победу</t>
  </si>
  <si>
    <t>индекс форы</t>
  </si>
  <si>
    <t>ф</t>
  </si>
  <si>
    <t>т</t>
  </si>
  <si>
    <t>если - то т/м</t>
  </si>
  <si>
    <t>кл.игр с ф1</t>
  </si>
  <si>
    <t>кл.игр с ф2</t>
  </si>
  <si>
    <t>осн/инд</t>
  </si>
  <si>
    <t>кол/игр</t>
  </si>
  <si>
    <t>игр общ</t>
  </si>
</sst>
</file>

<file path=xl/styles.xml><?xml version="1.0" encoding="utf-8"?>
<styleSheet xmlns="http://schemas.openxmlformats.org/spreadsheetml/2006/main">
  <numFmts count="3">
    <numFmt numFmtId="164" formatCode="0.0000000000"/>
    <numFmt numFmtId="166" formatCode="0.0000"/>
    <numFmt numFmtId="171" formatCode="0.000"/>
  </numFmts>
  <fonts count="3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2" fontId="0" fillId="0" borderId="0" xfId="0" applyNumberFormat="1"/>
    <xf numFmtId="164" fontId="0" fillId="0" borderId="0" xfId="0" applyNumberFormat="1"/>
    <xf numFmtId="0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Font="1"/>
    <xf numFmtId="164" fontId="0" fillId="0" borderId="0" xfId="0" applyNumberFormat="1" applyFont="1"/>
    <xf numFmtId="17" fontId="0" fillId="0" borderId="0" xfId="0" applyNumberFormat="1"/>
    <xf numFmtId="0" fontId="2" fillId="0" borderId="0" xfId="0" applyFont="1"/>
    <xf numFmtId="166" fontId="0" fillId="0" borderId="0" xfId="0" applyNumberFormat="1"/>
    <xf numFmtId="166" fontId="0" fillId="0" borderId="0" xfId="0" applyNumberFormat="1" applyFont="1"/>
    <xf numFmtId="166" fontId="1" fillId="0" borderId="0" xfId="0" applyNumberFormat="1" applyFont="1"/>
    <xf numFmtId="171" fontId="0" fillId="0" borderId="0" xfId="0" applyNumberFormat="1"/>
    <xf numFmtId="0" fontId="1" fillId="0" borderId="0" xfId="0" applyNumberFormat="1" applyFont="1"/>
    <xf numFmtId="0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85"/>
  <sheetViews>
    <sheetView tabSelected="1" workbookViewId="0">
      <selection activeCell="R12" sqref="R12"/>
    </sheetView>
  </sheetViews>
  <sheetFormatPr defaultRowHeight="15"/>
  <cols>
    <col min="1" max="1" width="8" style="3" customWidth="1"/>
    <col min="2" max="2" width="10.5703125" style="10" customWidth="1"/>
    <col min="3" max="3" width="8" style="1" customWidth="1"/>
    <col min="4" max="4" width="8.85546875" style="2" customWidth="1"/>
    <col min="5" max="5" width="10.28515625" style="13" customWidth="1"/>
    <col min="6" max="6" width="7.28515625" style="1" customWidth="1"/>
    <col min="7" max="7" width="9.140625" style="4"/>
    <col min="8" max="8" width="5.42578125" customWidth="1"/>
    <col min="9" max="9" width="6.7109375" customWidth="1"/>
    <col min="10" max="10" width="5.85546875" customWidth="1"/>
    <col min="11" max="11" width="6.140625" customWidth="1"/>
    <col min="13" max="13" width="12.28515625" customWidth="1"/>
    <col min="14" max="14" width="6.28515625" customWidth="1"/>
    <col min="15" max="15" width="6.5703125" customWidth="1"/>
    <col min="16" max="16" width="6.140625" customWidth="1"/>
    <col min="17" max="17" width="6.5703125" customWidth="1"/>
    <col min="18" max="18" width="15.42578125" customWidth="1"/>
  </cols>
  <sheetData>
    <row r="1" spans="1:18" ht="15" customHeight="1">
      <c r="A1" s="3" t="s">
        <v>19</v>
      </c>
      <c r="B1" s="10" t="s">
        <v>0</v>
      </c>
      <c r="C1" s="1" t="s">
        <v>0</v>
      </c>
      <c r="D1" s="2" t="s">
        <v>18</v>
      </c>
      <c r="E1" s="13" t="s">
        <v>1</v>
      </c>
      <c r="F1" s="1" t="s">
        <v>2</v>
      </c>
      <c r="G1" s="6" t="s">
        <v>3</v>
      </c>
      <c r="H1" t="s">
        <v>6</v>
      </c>
      <c r="I1" s="6" t="s">
        <v>5</v>
      </c>
      <c r="J1" s="6"/>
      <c r="K1" s="6" t="s">
        <v>4</v>
      </c>
      <c r="L1" s="6" t="s">
        <v>13</v>
      </c>
      <c r="M1" s="6" t="s">
        <v>14</v>
      </c>
      <c r="N1" t="s">
        <v>7</v>
      </c>
      <c r="O1" t="s">
        <v>8</v>
      </c>
    </row>
    <row r="2" spans="1:18">
      <c r="A2" s="3">
        <f>I2+I3+I4+I6+I5+I7+I8+I9+I10+I11+I12+I13+I14+I15+I16+I17+I18+I19+I20+I21+I22+I23+I24+I25+I26+I27+I28+I29+I30+I31+I32+I33+I34+I35+I36+I37+I38</f>
        <v>34</v>
      </c>
      <c r="B2" s="10">
        <f>ROUND(A2/C2,4)</f>
        <v>0.98839999999999995</v>
      </c>
      <c r="C2" s="1">
        <f>C8*H2-A2</f>
        <v>34.399999999999991</v>
      </c>
      <c r="E2" s="13">
        <f>ROUND(G2/C2/B2*A2,3)</f>
        <v>178.995</v>
      </c>
      <c r="F2" s="1">
        <f>(J3+J4+J5+J6+J7+J8+J9+J10+J11+J12+J13+J14+J15+J16+J17+J18+J19+J20+J21+J22+J23+J24+J25+J26+J27+J28+J29+J30+J32+J31+J33+J34+J35+J36+J37+J38+J39+J40+J41+J42+J43+J44+J45+J46+J47+J48+J49+J50+K3+K4+K5+K6+K7+K8+K9+K10+K11+K12+K13+K15+K14+K16+K17+K18+K19+K20+K21+K22+K23+K24+K25+K26+K27+K28+K29+K30+K31+K32+K33+K34+K35+K36+K37+K38+K39+K40+K41+K42+K44+K43+K45+K46+K47+K48+K49+K50)/A2</f>
        <v>186.94117647058823</v>
      </c>
      <c r="G2" s="9">
        <f>G3+G4</f>
        <v>179</v>
      </c>
      <c r="H2" s="4">
        <v>1.9</v>
      </c>
      <c r="I2" s="4"/>
      <c r="J2" s="4"/>
      <c r="K2" s="4"/>
      <c r="M2" t="s">
        <v>15</v>
      </c>
    </row>
    <row r="3" spans="1:18">
      <c r="A3" s="3">
        <f>I2+I3+I4+I6+I5+I7+I8+I9+I10+I11+I12+I13+I14+I15+I16+I17+I18+I19+I20+I21+I22+I23+I24+I25+I26+I27+I28+I29+I30+I31+I32+I33+I34+I35+I36+I37+I38</f>
        <v>34</v>
      </c>
      <c r="B3" s="10">
        <f>ROUND(A3/C3,4)</f>
        <v>0.98839999999999995</v>
      </c>
      <c r="C3" s="1">
        <f>C9*H2-A3</f>
        <v>34.399999999999991</v>
      </c>
      <c r="D3" s="10">
        <f>ROUND(E2+E3+E4-G2-G3-G4,4)</f>
        <v>-1.2E-2</v>
      </c>
      <c r="E3" s="13">
        <f>ROUND(G3/C3/B3*A3,3)</f>
        <v>90.997</v>
      </c>
      <c r="F3" s="1">
        <f>(J3+J4+J5+J6+J7+J8+J9+J10+J11+J12+J13+J14+J15+J16+J17+J18+J19+J20+J21+J22+J23+J24+J25+J26+J27+J28+J29+J30+J31+J32+J33+J34+J35+J36+J37+J38+J39+J40+J41+J42+J43+J44+J45+J46+J47+J48+J49+J50)/A3</f>
        <v>95.764705882352942</v>
      </c>
      <c r="G3" s="4">
        <v>91</v>
      </c>
      <c r="H3" s="8"/>
      <c r="I3" s="4">
        <v>1</v>
      </c>
      <c r="J3" s="5">
        <v>76</v>
      </c>
      <c r="K3" s="4">
        <v>80</v>
      </c>
      <c r="L3">
        <f>J3-K3</f>
        <v>-4</v>
      </c>
      <c r="M3">
        <f>J3+K3-G2</f>
        <v>-23</v>
      </c>
      <c r="N3" t="b">
        <f>IF(ROUND(L3,5)&gt;P5,1)</f>
        <v>0</v>
      </c>
      <c r="O3">
        <f>IF(ROUND(L3,5)&lt;Q5,1)</f>
        <v>1</v>
      </c>
      <c r="P3">
        <f>(J3+J4+J5+J6+J7+J8+J9+J10+J11+J12+J13+J14+J15+J16+J17+J18+J19+J20+J21+J22+J23+J24+J25+J26+J27+J28+J29+J30+J31+J32+J33+J34+J35+J36+J37+J38+J39+J40+J41+J42+J43+J44+J45+J46+J47+J48+J49+J50)-(K3+K4+K5+K6+K7+K8+K9+K10+K11+K12+K13+K14+K15+K16+K17+K18+K19+K20+K21+K22+K23+K24+K25+K26+K27+K28+K29+K30+K31+K32+K33+K34+K35+K36+K37+K38+K39+K40+K41+K42+K43+K44+K45+K46+K47+K48+K49+K50)</f>
        <v>156</v>
      </c>
      <c r="Q3">
        <f>(K3+K4+K5+K6+K7+K8+K9+K10+K11+K12+K13+K14+K15+K16+K17+K18+K19+K20+K21+K22+K23+K24+K25+K26+K27+K28+K29+K30+K31+K32+K33+K34+K35+K36+K37+K38+K39+K40+K41+K42+K43+K44+K45+K46+K47+K48+K49+K50)-(J3+J4+J5+J6+J7+J8+J9+J10+J11+J12+J13+J14+J15+J16+J17+J18+J19+J20+J21+J22+J23+J24+J25+J26+J27+J28+J29+J30+J31+J32+J33+J34+J35+J36+J37+J38+J39+J40+J41+J42+J43+J44+J45+J46+J47+J48+J49+J50)</f>
        <v>-156</v>
      </c>
      <c r="R3" t="s">
        <v>9</v>
      </c>
    </row>
    <row r="4" spans="1:18">
      <c r="A4" s="3">
        <f>I2+I3+I4+I6+I5+I7+I8+I9+I10+I11+I12+I13+I14+I15+I16+I17+I18+I19+I20+I21+I22+I23+I24+I25+I26+I27+I28+I29+I30+I31+I32+I33+I34+I35+I36+I37+I38</f>
        <v>34</v>
      </c>
      <c r="B4" s="10">
        <f>ROUND(A4/C4,4)</f>
        <v>1.0462</v>
      </c>
      <c r="C4" s="1">
        <f>C10*H2-A4</f>
        <v>32.5</v>
      </c>
      <c r="E4" s="13">
        <f>ROUND(G4/C4/B4*A4,3)</f>
        <v>87.995999999999995</v>
      </c>
      <c r="F4" s="1">
        <f>(K3+K4+K5+K6+K7+K8+K9+K10+K11+K12+K13+K14+K15+K16+K17+K18+K19+K20+K21+K22+K23+K24+K25+K26+K27+K28+K29+K30+K31+K32+K33+K34+K35+K36+K37+K38+K39+K40+K41+K42+K43+K44+K45+K46+K47+K48+K49+K50)/A3</f>
        <v>91.17647058823529</v>
      </c>
      <c r="G4" s="4">
        <v>88</v>
      </c>
      <c r="I4" s="4">
        <v>1</v>
      </c>
      <c r="J4" s="5">
        <v>97</v>
      </c>
      <c r="K4" s="4">
        <v>90</v>
      </c>
      <c r="L4">
        <f>J4-K4</f>
        <v>7</v>
      </c>
      <c r="M4">
        <f>J4+K4-G2</f>
        <v>8</v>
      </c>
      <c r="N4">
        <f>IF(ROUND(L4,5)&gt;P5,1)</f>
        <v>1</v>
      </c>
      <c r="O4" t="b">
        <f>IF(ROUND(L4,5)&lt;Q5,1)</f>
        <v>0</v>
      </c>
      <c r="P4" s="13">
        <f>P3/A2</f>
        <v>4.5882352941176467</v>
      </c>
      <c r="Q4" s="13">
        <f>Q3/A2</f>
        <v>-4.5882352941176467</v>
      </c>
      <c r="R4" t="s">
        <v>11</v>
      </c>
    </row>
    <row r="5" spans="1:18">
      <c r="I5" s="4">
        <v>1</v>
      </c>
      <c r="J5" s="5">
        <v>92</v>
      </c>
      <c r="K5" s="4">
        <v>72</v>
      </c>
      <c r="L5">
        <f>J5-K5</f>
        <v>20</v>
      </c>
      <c r="M5">
        <f>J5+K5-G2</f>
        <v>-15</v>
      </c>
      <c r="N5">
        <f>IF(ROUND(L5,5)&gt;P5,1)</f>
        <v>1</v>
      </c>
      <c r="O5" t="b">
        <f>IF(ROUND(L5,5)&lt;Q5,1)</f>
        <v>0</v>
      </c>
      <c r="P5">
        <f>G4-G3</f>
        <v>-3</v>
      </c>
      <c r="Q5">
        <f>G3-G4</f>
        <v>3</v>
      </c>
      <c r="R5" t="s">
        <v>10</v>
      </c>
    </row>
    <row r="6" spans="1:18">
      <c r="I6" s="4">
        <v>1</v>
      </c>
      <c r="J6" s="5">
        <v>90</v>
      </c>
      <c r="K6" s="4">
        <v>95</v>
      </c>
      <c r="L6">
        <f>J6-K6</f>
        <v>-5</v>
      </c>
      <c r="M6">
        <f>J6+K6-G2</f>
        <v>6</v>
      </c>
      <c r="N6" t="b">
        <f>IF(ROUND(L6,5)&gt;P5,1)</f>
        <v>0</v>
      </c>
      <c r="O6">
        <f>IF(ROUND(L6,5)&lt;Q5,1)</f>
        <v>1</v>
      </c>
      <c r="P6">
        <f>F9*H2-A2</f>
        <v>4</v>
      </c>
      <c r="Q6">
        <f>F10*H2-A2</f>
        <v>-7.4000000000000021</v>
      </c>
      <c r="R6" t="s">
        <v>12</v>
      </c>
    </row>
    <row r="7" spans="1:18">
      <c r="B7" s="11"/>
      <c r="C7" s="1" t="s">
        <v>20</v>
      </c>
      <c r="D7" s="7"/>
      <c r="G7" s="9"/>
      <c r="I7" s="4">
        <v>1</v>
      </c>
      <c r="J7" s="5">
        <v>93</v>
      </c>
      <c r="K7" s="4">
        <v>85</v>
      </c>
      <c r="L7">
        <f>J7-K7</f>
        <v>8</v>
      </c>
      <c r="M7">
        <f>J7+K7-G2</f>
        <v>-1</v>
      </c>
      <c r="N7">
        <f>IF(ROUND(L7,5)&gt;P5,1)</f>
        <v>1</v>
      </c>
      <c r="O7" t="b">
        <f>IF(ROUND(L7,5)&lt;Q5,1)</f>
        <v>0</v>
      </c>
    </row>
    <row r="8" spans="1:18">
      <c r="B8" s="12"/>
      <c r="C8" s="1">
        <f>ROUND((J3+J4+J5+J6+J7+J8+J9+J10+J11+J12+J13+J14+J15+J16+J17+J18+J19+J20+J21+J22+J23+J24+J25+J26+J27+J28+J29+J30+J32+J31+J33+J34+J35+J36+J37+J38+J39+J40+J41+J42+J43+J44+J45+J46+J47+J48+J49+J50+K3+K4+K5+K6+K7+K8+K9+K10+K11+K12+K13+K15+K14+K16+K17+K18+K19+K20+K21+K22+K23+K24+K25+K26+K27+K28+K29+K30+K31+K32+K33+K34+K35+K36+K37+K38+K39+K40+K41+K42+K44+K43+K45+K46+K47+K48+K49+K50)/G2,0)</f>
        <v>36</v>
      </c>
      <c r="D8" s="14"/>
      <c r="I8" s="4">
        <v>1</v>
      </c>
      <c r="J8" s="5">
        <v>116</v>
      </c>
      <c r="K8" s="4">
        <v>89</v>
      </c>
      <c r="L8">
        <f>J8-K8</f>
        <v>27</v>
      </c>
      <c r="M8">
        <f>J8+K8-G2</f>
        <v>26</v>
      </c>
      <c r="N8">
        <f>IF(ROUND(L8,5)&gt;P5,1)</f>
        <v>1</v>
      </c>
      <c r="O8" t="b">
        <f>IF(ROUND(L8,5)&lt;Q5,1)</f>
        <v>0</v>
      </c>
    </row>
    <row r="9" spans="1:18">
      <c r="B9" s="12"/>
      <c r="C9" s="1">
        <f>ROUND((J3+J4+J5+J6+J7+J8+J9+J10+J11+J12+J13+J14+J15+J16+J17+J18+J19+J20+J21+J22+J23+J24+J25+J26+J27+J28+J29+J30+J32+J31+J33+J34+J35+J36+J37+J38+J39+J40+J41+J42+J43+J44+J45+J46+J47+J48+J49+J50)/G3,0)</f>
        <v>36</v>
      </c>
      <c r="D9" s="14"/>
      <c r="E9" s="13" t="s">
        <v>16</v>
      </c>
      <c r="F9" s="14">
        <v>20</v>
      </c>
      <c r="I9" s="4">
        <v>1</v>
      </c>
      <c r="J9" s="4">
        <v>96</v>
      </c>
      <c r="K9" s="4">
        <v>90</v>
      </c>
      <c r="L9">
        <f>J9-K9</f>
        <v>6</v>
      </c>
      <c r="M9">
        <f>J9+K9-G2</f>
        <v>7</v>
      </c>
      <c r="N9">
        <f>IF(ROUND(L9,5)&gt;P5,1)</f>
        <v>1</v>
      </c>
      <c r="O9" t="b">
        <f>IF(ROUND(L9,5)&lt;Q5,1)</f>
        <v>0</v>
      </c>
    </row>
    <row r="10" spans="1:18">
      <c r="B10" s="12"/>
      <c r="C10" s="1">
        <f>ROUND((K3+K4+K5+K6+K7+K8+K9+K10+K11+K12+K13+K15+K14+K16+K17+K18+K19+K20+K21+K22+K23+K24+K25+K26+K27+K28+K29+K30+K31+K32+K33+K34+K35+K36+K37+K38+K39+K40+K41+K42+K44+K43+K45+K46+K47+K48+K49+K50)/G4,0)</f>
        <v>35</v>
      </c>
      <c r="D10" s="14"/>
      <c r="E10" s="13" t="s">
        <v>17</v>
      </c>
      <c r="F10" s="15">
        <f>A2-F9</f>
        <v>14</v>
      </c>
      <c r="I10" s="4">
        <v>1</v>
      </c>
      <c r="J10" s="4">
        <v>104</v>
      </c>
      <c r="K10" s="4">
        <v>99</v>
      </c>
      <c r="L10">
        <f>J10-K10</f>
        <v>5</v>
      </c>
      <c r="M10">
        <f>J10+K10-G2</f>
        <v>24</v>
      </c>
      <c r="N10">
        <f>IF(ROUND(L10,5)&gt;P5,1)</f>
        <v>1</v>
      </c>
      <c r="O10" t="b">
        <f>IF(ROUND(L10,5)&lt;Q5,1)</f>
        <v>0</v>
      </c>
    </row>
    <row r="11" spans="1:18">
      <c r="I11" s="4">
        <v>1</v>
      </c>
      <c r="J11" s="4">
        <v>110</v>
      </c>
      <c r="K11" s="4">
        <v>89</v>
      </c>
      <c r="L11">
        <f>J11-K11</f>
        <v>21</v>
      </c>
      <c r="M11">
        <f>J11+K11-G2</f>
        <v>20</v>
      </c>
      <c r="N11">
        <f>IF(ROUND(L11,5)&gt;P5,1)</f>
        <v>1</v>
      </c>
      <c r="O11" t="b">
        <f>IF(ROUND(L11,5)&lt;Q5,1)</f>
        <v>0</v>
      </c>
    </row>
    <row r="12" spans="1:18">
      <c r="I12" s="4">
        <v>1</v>
      </c>
      <c r="J12" s="4">
        <v>92</v>
      </c>
      <c r="K12" s="4">
        <v>73</v>
      </c>
      <c r="L12">
        <f>J12-K12</f>
        <v>19</v>
      </c>
      <c r="M12">
        <f>J12+K12-G2</f>
        <v>-14</v>
      </c>
      <c r="N12">
        <f>IF(ROUND(L12,5)&gt;P5,1)</f>
        <v>1</v>
      </c>
      <c r="O12" t="b">
        <f>IF(ROUND(L12,5)&lt;Q5,1)</f>
        <v>0</v>
      </c>
    </row>
    <row r="13" spans="1:18">
      <c r="I13" s="4">
        <v>1</v>
      </c>
      <c r="J13" s="4">
        <v>102</v>
      </c>
      <c r="K13" s="4">
        <v>74</v>
      </c>
      <c r="L13">
        <f>J13-K13</f>
        <v>28</v>
      </c>
      <c r="M13">
        <f>J13+K13-G2</f>
        <v>-3</v>
      </c>
      <c r="N13">
        <f>IF(ROUND(L13,5)&gt;P5,1)</f>
        <v>1</v>
      </c>
      <c r="O13" t="b">
        <f>IF(ROUND(L13,5)&lt;Q5,1)</f>
        <v>0</v>
      </c>
    </row>
    <row r="14" spans="1:18">
      <c r="I14" s="4">
        <v>1</v>
      </c>
      <c r="J14" s="4">
        <v>120</v>
      </c>
      <c r="K14" s="4">
        <v>110</v>
      </c>
      <c r="L14">
        <f>J14-K14</f>
        <v>10</v>
      </c>
      <c r="M14">
        <f>J14+K14-G2</f>
        <v>51</v>
      </c>
      <c r="N14">
        <f>IF(ROUND(L14,5)&gt;P5,1)</f>
        <v>1</v>
      </c>
      <c r="O14" t="b">
        <f>IF(ROUND(L14,5)&lt;Q5,1)</f>
        <v>0</v>
      </c>
    </row>
    <row r="15" spans="1:18">
      <c r="D15"/>
      <c r="I15" s="4">
        <v>1</v>
      </c>
      <c r="J15" s="4">
        <v>104</v>
      </c>
      <c r="K15" s="4">
        <v>95</v>
      </c>
      <c r="L15">
        <f>J15-K15</f>
        <v>9</v>
      </c>
      <c r="M15">
        <f>J15+K15-G2</f>
        <v>20</v>
      </c>
      <c r="N15">
        <f>IF(ROUND(L15,5)&gt;P5,1)</f>
        <v>1</v>
      </c>
      <c r="O15" t="b">
        <f>IF(ROUND(L15,5)&lt;Q5,1)</f>
        <v>0</v>
      </c>
    </row>
    <row r="16" spans="1:18">
      <c r="I16" s="4">
        <v>1</v>
      </c>
      <c r="J16" s="4">
        <v>112</v>
      </c>
      <c r="K16" s="4">
        <v>106</v>
      </c>
      <c r="L16">
        <f>J16-K16</f>
        <v>6</v>
      </c>
      <c r="M16">
        <f>J16+K16-G2</f>
        <v>39</v>
      </c>
      <c r="N16">
        <f>IF(ROUND(L16,5)&gt;P5,1)</f>
        <v>1</v>
      </c>
      <c r="O16" t="b">
        <f>IF(ROUND(L16,5)&lt;Q5,1)</f>
        <v>0</v>
      </c>
    </row>
    <row r="17" spans="4:15">
      <c r="D17"/>
      <c r="I17" s="4">
        <v>1</v>
      </c>
      <c r="J17" s="4">
        <v>104</v>
      </c>
      <c r="K17" s="4">
        <v>91</v>
      </c>
      <c r="L17">
        <f>J17-K17</f>
        <v>13</v>
      </c>
      <c r="M17">
        <f>J17+K17-G2</f>
        <v>16</v>
      </c>
      <c r="N17">
        <f>IF(ROUND(L17,5)&gt;P5,1)</f>
        <v>1</v>
      </c>
      <c r="O17" t="b">
        <f>IF(ROUND(L17,5)&lt;Q5,1)</f>
        <v>0</v>
      </c>
    </row>
    <row r="18" spans="4:15">
      <c r="I18" s="4">
        <v>1</v>
      </c>
      <c r="J18" s="4">
        <v>101</v>
      </c>
      <c r="K18" s="4">
        <v>108</v>
      </c>
      <c r="L18">
        <f>J18-K18</f>
        <v>-7</v>
      </c>
      <c r="M18">
        <f>J18+K18-G2</f>
        <v>30</v>
      </c>
      <c r="N18" t="b">
        <f>IF(ROUND(L18,5)&gt;P5,1)</f>
        <v>0</v>
      </c>
      <c r="O18">
        <f>IF(ROUND(L18,5)&lt;Q5,1)</f>
        <v>1</v>
      </c>
    </row>
    <row r="19" spans="4:15">
      <c r="I19" s="4">
        <v>1</v>
      </c>
      <c r="J19" s="4">
        <v>108</v>
      </c>
      <c r="K19" s="4">
        <v>95</v>
      </c>
      <c r="L19">
        <f>J19-K19</f>
        <v>13</v>
      </c>
      <c r="M19">
        <f>J19+K19-G2</f>
        <v>24</v>
      </c>
      <c r="N19">
        <f>IF(ROUND(L19,5)&gt;P5,1)</f>
        <v>1</v>
      </c>
      <c r="O19" t="b">
        <f>IF(ROUND(L19,5)&lt;Q5,1)</f>
        <v>0</v>
      </c>
    </row>
    <row r="20" spans="4:15">
      <c r="I20" s="4">
        <v>1</v>
      </c>
      <c r="J20" s="4">
        <v>106</v>
      </c>
      <c r="K20" s="4">
        <v>91</v>
      </c>
      <c r="L20">
        <f>J20-K20</f>
        <v>15</v>
      </c>
      <c r="M20">
        <f>J20+K20-G2</f>
        <v>18</v>
      </c>
      <c r="N20">
        <f>IF(ROUND(L20,5)&gt;P5,1)</f>
        <v>1</v>
      </c>
      <c r="O20" t="b">
        <f>IF(ROUND(L20,5)&lt;Q5,1)</f>
        <v>0</v>
      </c>
    </row>
    <row r="21" spans="4:15">
      <c r="I21" s="4">
        <v>1</v>
      </c>
      <c r="J21" s="4">
        <v>89</v>
      </c>
      <c r="K21" s="4">
        <v>80</v>
      </c>
      <c r="L21">
        <f>J21-K21</f>
        <v>9</v>
      </c>
      <c r="M21">
        <f>J21+K21-G2</f>
        <v>-10</v>
      </c>
      <c r="N21">
        <f>IF(ROUND(L21,5)&gt;P5,1)</f>
        <v>1</v>
      </c>
      <c r="O21" t="b">
        <f>IF(ROUND(L21,5)&lt;Q5,1)</f>
        <v>0</v>
      </c>
    </row>
    <row r="22" spans="4:15">
      <c r="I22" s="4">
        <v>1</v>
      </c>
      <c r="J22" s="4">
        <v>102</v>
      </c>
      <c r="K22" s="4">
        <v>96</v>
      </c>
      <c r="L22">
        <f>J22-K22</f>
        <v>6</v>
      </c>
      <c r="M22">
        <f>J22+K22-G2</f>
        <v>19</v>
      </c>
      <c r="N22">
        <f>IF(ROUND(L22,5)&gt;P5,1)</f>
        <v>1</v>
      </c>
      <c r="O22" t="b">
        <f>IF(ROUND(L22,5)&lt;Q5,1)</f>
        <v>0</v>
      </c>
    </row>
    <row r="23" spans="4:15">
      <c r="I23" s="4">
        <v>1</v>
      </c>
      <c r="J23" s="4">
        <v>89</v>
      </c>
      <c r="K23" s="4">
        <v>91</v>
      </c>
      <c r="L23">
        <f>J23-K23</f>
        <v>-2</v>
      </c>
      <c r="M23">
        <f>J23+K23-G2</f>
        <v>1</v>
      </c>
      <c r="N23">
        <f>IF(ROUND(L23,5)&gt;P5,1)</f>
        <v>1</v>
      </c>
      <c r="O23">
        <f>IF(ROUND(L23,5)&lt;Q5,1)</f>
        <v>1</v>
      </c>
    </row>
    <row r="24" spans="4:15">
      <c r="I24" s="4">
        <v>1</v>
      </c>
      <c r="J24" s="4">
        <v>100</v>
      </c>
      <c r="K24" s="4">
        <v>96</v>
      </c>
      <c r="L24">
        <f>J24-K24</f>
        <v>4</v>
      </c>
      <c r="M24">
        <f>J24+K24-G2</f>
        <v>17</v>
      </c>
      <c r="N24">
        <f>IF(ROUND(L24,5)&gt;P5,1)</f>
        <v>1</v>
      </c>
      <c r="O24" t="b">
        <f>IF(ROUND(L24,5)&lt;Q5,1)</f>
        <v>0</v>
      </c>
    </row>
    <row r="25" spans="4:15">
      <c r="I25" s="4">
        <v>1</v>
      </c>
      <c r="J25" s="4">
        <v>85</v>
      </c>
      <c r="K25" s="4">
        <v>71</v>
      </c>
      <c r="L25">
        <f>J25-K25</f>
        <v>14</v>
      </c>
      <c r="M25">
        <f>J25+K25-G2</f>
        <v>-23</v>
      </c>
      <c r="N25">
        <f>IF(ROUND(L25,5)&gt;P5,1)</f>
        <v>1</v>
      </c>
      <c r="O25" t="b">
        <f>IF(ROUND(L25,5)&lt;Q5,1)</f>
        <v>0</v>
      </c>
    </row>
    <row r="26" spans="4:15">
      <c r="I26" s="4">
        <v>1</v>
      </c>
      <c r="J26" s="4">
        <v>84</v>
      </c>
      <c r="K26" s="4">
        <v>103</v>
      </c>
      <c r="L26">
        <f>J26-K26</f>
        <v>-19</v>
      </c>
      <c r="M26">
        <f>J26+K26-G2</f>
        <v>8</v>
      </c>
      <c r="N26" t="b">
        <f>IF(ROUND(L26,5)&gt;P5,1)</f>
        <v>0</v>
      </c>
      <c r="O26">
        <f>IF(ROUND(L26,5)&lt;Q5,1)</f>
        <v>1</v>
      </c>
    </row>
    <row r="27" spans="4:15">
      <c r="I27" s="4">
        <v>1</v>
      </c>
      <c r="J27" s="4">
        <v>86</v>
      </c>
      <c r="K27" s="4">
        <v>75</v>
      </c>
      <c r="L27">
        <f>J27-K27</f>
        <v>11</v>
      </c>
      <c r="M27">
        <f>J27+K27-G2</f>
        <v>-18</v>
      </c>
      <c r="N27">
        <f>IF(ROUND(L27,5)&gt;P5,1)</f>
        <v>1</v>
      </c>
      <c r="O27" t="b">
        <f>IF(ROUND(L27,5)&lt;Q5,1)</f>
        <v>0</v>
      </c>
    </row>
    <row r="28" spans="4:15">
      <c r="I28" s="4">
        <v>1</v>
      </c>
      <c r="J28" s="4">
        <v>115</v>
      </c>
      <c r="K28" s="4">
        <v>103</v>
      </c>
      <c r="L28">
        <f>J28-K28</f>
        <v>12</v>
      </c>
      <c r="M28">
        <f>J28+K28-G2</f>
        <v>39</v>
      </c>
      <c r="N28">
        <f>IF(ROUND(L28,5)&gt;P5,1)</f>
        <v>1</v>
      </c>
      <c r="O28" t="b">
        <f>IF(ROUND(L28,5)&lt;Q5,1)</f>
        <v>0</v>
      </c>
    </row>
    <row r="29" spans="4:15">
      <c r="I29" s="4">
        <v>1</v>
      </c>
      <c r="J29" s="4">
        <v>110</v>
      </c>
      <c r="K29" s="4">
        <v>103</v>
      </c>
      <c r="L29">
        <f>J29-K29</f>
        <v>7</v>
      </c>
      <c r="M29">
        <f>J29+K29-G2</f>
        <v>34</v>
      </c>
      <c r="N29">
        <f>IF(ROUND(L29,5)&gt;P5,1)</f>
        <v>1</v>
      </c>
      <c r="O29" t="b">
        <f>IF(ROUND(L29,5)&lt;Q5,1)</f>
        <v>0</v>
      </c>
    </row>
    <row r="30" spans="4:15">
      <c r="I30" s="4">
        <v>1</v>
      </c>
      <c r="J30" s="4">
        <v>81</v>
      </c>
      <c r="K30" s="4">
        <v>93</v>
      </c>
      <c r="L30">
        <f>J30-K30</f>
        <v>-12</v>
      </c>
      <c r="M30">
        <f>J30+K30-G2</f>
        <v>-5</v>
      </c>
      <c r="N30" t="b">
        <f>IF(ROUND(L30,5)&gt;P5,1)</f>
        <v>0</v>
      </c>
      <c r="O30">
        <f>IF(ROUND(L30,5)&lt;Q5,1)</f>
        <v>1</v>
      </c>
    </row>
    <row r="31" spans="4:15">
      <c r="I31" s="4">
        <v>1</v>
      </c>
      <c r="J31" s="4">
        <v>73</v>
      </c>
      <c r="K31" s="4">
        <v>98</v>
      </c>
      <c r="L31">
        <f>J31-K31</f>
        <v>-25</v>
      </c>
      <c r="M31">
        <f>J31+K31-G2</f>
        <v>-8</v>
      </c>
      <c r="N31" t="b">
        <f>IF(ROUND(L31,5)&gt;P5,1)</f>
        <v>0</v>
      </c>
      <c r="O31">
        <f>IF(ROUND(L31,5)&lt;Q5,1)</f>
        <v>1</v>
      </c>
    </row>
    <row r="32" spans="4:15">
      <c r="I32" s="4">
        <v>1</v>
      </c>
      <c r="J32" s="4">
        <v>86</v>
      </c>
      <c r="K32" s="4">
        <v>93</v>
      </c>
      <c r="L32">
        <f>J32-K32</f>
        <v>-7</v>
      </c>
      <c r="M32">
        <f>J32+K32-G2</f>
        <v>0</v>
      </c>
      <c r="N32" t="b">
        <f>IF(ROUND(L32,5)&gt;P5,1)</f>
        <v>0</v>
      </c>
      <c r="O32">
        <f>IF(ROUND(L32,5)&lt;Q5,1)</f>
        <v>1</v>
      </c>
    </row>
    <row r="33" spans="9:15">
      <c r="I33" s="4">
        <v>1</v>
      </c>
      <c r="J33" s="4">
        <v>85</v>
      </c>
      <c r="K33" s="4">
        <v>90</v>
      </c>
      <c r="L33">
        <f>J33-K33</f>
        <v>-5</v>
      </c>
      <c r="M33">
        <f>J33+K33-G2</f>
        <v>-4</v>
      </c>
      <c r="N33" t="b">
        <f>IF(ROUND(L33,5)&gt;P5,1)</f>
        <v>0</v>
      </c>
      <c r="O33">
        <f>IF(ROUND(L33,5)&lt;Q5,1)</f>
        <v>1</v>
      </c>
    </row>
    <row r="34" spans="9:15">
      <c r="I34" s="4">
        <v>1</v>
      </c>
      <c r="J34" s="4">
        <v>83</v>
      </c>
      <c r="K34" s="4">
        <v>82</v>
      </c>
      <c r="L34">
        <f>J34-K34</f>
        <v>1</v>
      </c>
      <c r="M34">
        <f>J34+K34-G2</f>
        <v>-14</v>
      </c>
      <c r="N34">
        <f>IF(ROUND(L34,5)&gt;P5,1)</f>
        <v>1</v>
      </c>
      <c r="O34">
        <f>IF(ROUND(L34,5)&lt;Q5,1)</f>
        <v>1</v>
      </c>
    </row>
    <row r="35" spans="9:15">
      <c r="I35" s="4">
        <v>1</v>
      </c>
      <c r="J35" s="4">
        <v>91</v>
      </c>
      <c r="K35" s="4">
        <v>103</v>
      </c>
      <c r="L35">
        <f>J35-K35</f>
        <v>-12</v>
      </c>
      <c r="M35">
        <f>J35+K35-G2</f>
        <v>15</v>
      </c>
      <c r="N35" t="b">
        <f>IF(ROUND(L35,5)&gt;P5,1)</f>
        <v>0</v>
      </c>
      <c r="O35">
        <f>IF(ROUND(L35,5)&lt;Q5,1)</f>
        <v>1</v>
      </c>
    </row>
    <row r="36" spans="9:15">
      <c r="I36" s="4">
        <v>1</v>
      </c>
      <c r="J36" s="4">
        <v>74</v>
      </c>
      <c r="K36" s="4">
        <v>91</v>
      </c>
      <c r="L36">
        <f>J36-K36</f>
        <v>-17</v>
      </c>
      <c r="M36">
        <f>J36+K36-G2</f>
        <v>-14</v>
      </c>
      <c r="N36" t="b">
        <f>IF(ROUND(L36,5)&gt;P5,1)</f>
        <v>0</v>
      </c>
      <c r="O36">
        <f>IF(ROUND(L36,5)&lt;Q5,1)</f>
        <v>1</v>
      </c>
    </row>
    <row r="37" spans="9:15">
      <c r="I37" s="4"/>
      <c r="J37" s="4"/>
      <c r="K37" s="4"/>
      <c r="L37">
        <f>J37-K37</f>
        <v>0</v>
      </c>
      <c r="M37">
        <f>J37+K37-G2</f>
        <v>-179</v>
      </c>
      <c r="N37">
        <f>IF(ROUND(L37,5)&gt;P5,1)</f>
        <v>1</v>
      </c>
      <c r="O37">
        <f>IF(ROUND(L37,5)&lt;Q5,1)</f>
        <v>1</v>
      </c>
    </row>
    <row r="38" spans="9:15">
      <c r="I38" s="4"/>
      <c r="J38" s="4"/>
      <c r="K38" s="4"/>
      <c r="L38">
        <f>J38-K38</f>
        <v>0</v>
      </c>
      <c r="M38">
        <f>J38+K38-G2</f>
        <v>-179</v>
      </c>
      <c r="N38">
        <f>IF(ROUND(L38,5)&gt;P5,1)</f>
        <v>1</v>
      </c>
      <c r="O38">
        <f>IF(ROUND(L38,5)&lt;Q5,1)</f>
        <v>1</v>
      </c>
    </row>
    <row r="39" spans="9:15">
      <c r="I39" s="4"/>
      <c r="J39" s="4"/>
      <c r="K39" s="4"/>
      <c r="L39">
        <f>J39-K39</f>
        <v>0</v>
      </c>
      <c r="M39">
        <f>J39+K39-G2</f>
        <v>-179</v>
      </c>
      <c r="N39">
        <f>IF(ROUND(L39,5)&gt;P5,1)</f>
        <v>1</v>
      </c>
      <c r="O39">
        <f>IF(ROUND(L39,5)&lt;Q5,1)</f>
        <v>1</v>
      </c>
    </row>
    <row r="40" spans="9:15">
      <c r="I40" s="4"/>
      <c r="J40" s="4"/>
      <c r="K40" s="4"/>
      <c r="L40">
        <f>J40-K40</f>
        <v>0</v>
      </c>
      <c r="M40">
        <f>J40+K40-G2</f>
        <v>-179</v>
      </c>
      <c r="N40">
        <f>IF(ROUND(L40,5)&gt;P5,1)</f>
        <v>1</v>
      </c>
      <c r="O40">
        <f>IF(ROUND(L40,5)&lt;Q5,1)</f>
        <v>1</v>
      </c>
    </row>
    <row r="41" spans="9:15">
      <c r="I41" s="4"/>
      <c r="J41" s="4"/>
      <c r="K41" s="4"/>
      <c r="L41">
        <f>J41-K41</f>
        <v>0</v>
      </c>
      <c r="M41">
        <f>J41+K41-G2</f>
        <v>-179</v>
      </c>
      <c r="N41">
        <f>IF(ROUND(L41,5)&gt;P5,1)</f>
        <v>1</v>
      </c>
      <c r="O41">
        <f>IF(ROUND(L41,5)&lt;Q5,1)</f>
        <v>1</v>
      </c>
    </row>
    <row r="42" spans="9:15">
      <c r="I42" s="4"/>
      <c r="J42" s="4"/>
      <c r="K42" s="4"/>
      <c r="L42">
        <f>J42-K42</f>
        <v>0</v>
      </c>
      <c r="M42">
        <f>J42+K42-G2</f>
        <v>-179</v>
      </c>
      <c r="N42">
        <f>IF(ROUND(L42,5)&gt;P5,1)</f>
        <v>1</v>
      </c>
      <c r="O42">
        <f>IF(ROUND(L42,5)&lt;Q5,1)</f>
        <v>1</v>
      </c>
    </row>
    <row r="43" spans="9:15">
      <c r="I43" s="4"/>
      <c r="J43" s="4"/>
      <c r="K43" s="4"/>
      <c r="L43">
        <f>J43-K43</f>
        <v>0</v>
      </c>
      <c r="M43">
        <f>J43+K43-G2</f>
        <v>-179</v>
      </c>
      <c r="N43">
        <f>IF(ROUND(L43,5)&gt;P5,1)</f>
        <v>1</v>
      </c>
      <c r="O43">
        <f>IF(ROUND(L43,5)&lt;Q5,1)</f>
        <v>1</v>
      </c>
    </row>
    <row r="44" spans="9:15">
      <c r="I44" s="4"/>
      <c r="J44" s="4"/>
      <c r="K44" s="4"/>
      <c r="L44">
        <f>J44-K44</f>
        <v>0</v>
      </c>
      <c r="M44">
        <f>J44+K44-G2</f>
        <v>-179</v>
      </c>
      <c r="N44">
        <f>IF(ROUND(L44,5)&gt;P5,1)</f>
        <v>1</v>
      </c>
      <c r="O44">
        <f>IF(ROUND(L44,5)&lt;Q5,1)</f>
        <v>1</v>
      </c>
    </row>
    <row r="45" spans="9:15">
      <c r="I45" s="4"/>
      <c r="J45" s="4"/>
      <c r="K45" s="4"/>
      <c r="L45">
        <f>J45-K45</f>
        <v>0</v>
      </c>
      <c r="M45">
        <f>J45+K45-G2</f>
        <v>-179</v>
      </c>
      <c r="N45">
        <f>IF(ROUND(L45,5)&gt;P5,1)</f>
        <v>1</v>
      </c>
      <c r="O45">
        <f>IF(ROUND(L45,5)&lt;Q5,1)</f>
        <v>1</v>
      </c>
    </row>
    <row r="46" spans="9:15">
      <c r="I46" s="4"/>
      <c r="J46" s="4"/>
      <c r="K46" s="4"/>
      <c r="L46">
        <f>J46-K46</f>
        <v>0</v>
      </c>
      <c r="M46">
        <f>J46+K46-G2</f>
        <v>-179</v>
      </c>
      <c r="N46">
        <f>IF(ROUND(L46,5)&gt;P5,1)</f>
        <v>1</v>
      </c>
      <c r="O46">
        <f>IF(ROUND(L46,5)&lt;Q5,1)</f>
        <v>1</v>
      </c>
    </row>
    <row r="47" spans="9:15">
      <c r="I47" s="4"/>
      <c r="J47" s="4"/>
      <c r="K47" s="4"/>
      <c r="L47">
        <f>J47-K47</f>
        <v>0</v>
      </c>
      <c r="M47">
        <f>J47+K47-G2</f>
        <v>-179</v>
      </c>
      <c r="N47">
        <f>IF(ROUND(L47,5)&gt;P5,1)</f>
        <v>1</v>
      </c>
      <c r="O47">
        <f>IF(ROUND(L47,5)&lt;Q5,1)</f>
        <v>1</v>
      </c>
    </row>
    <row r="48" spans="9:15">
      <c r="I48" s="4"/>
      <c r="J48" s="4"/>
      <c r="K48" s="4"/>
      <c r="L48">
        <f>J48-K48</f>
        <v>0</v>
      </c>
      <c r="M48">
        <f>J48+K48-G2</f>
        <v>-179</v>
      </c>
      <c r="N48">
        <f>IF(ROUND(L48,5)&gt;P5,1)</f>
        <v>1</v>
      </c>
      <c r="O48">
        <f>IF(ROUND(L48,5)&lt;Q5,1)</f>
        <v>1</v>
      </c>
    </row>
    <row r="49" spans="9:15">
      <c r="I49" s="4"/>
      <c r="J49" s="4"/>
      <c r="K49" s="4"/>
      <c r="L49">
        <f>J49-K49</f>
        <v>0</v>
      </c>
      <c r="M49">
        <f>J49+K49-G2</f>
        <v>-179</v>
      </c>
      <c r="N49">
        <f>IF(ROUND(L49,5)&gt;P5,1)</f>
        <v>1</v>
      </c>
      <c r="O49">
        <f>IF(ROUND(L49,5)&lt;Q5,1)</f>
        <v>1</v>
      </c>
    </row>
    <row r="50" spans="9:15">
      <c r="I50" s="4"/>
      <c r="J50" s="4"/>
      <c r="K50" s="4"/>
      <c r="L50">
        <f>J50-K50</f>
        <v>0</v>
      </c>
      <c r="M50">
        <f>J50+K50-G2</f>
        <v>-179</v>
      </c>
      <c r="N50">
        <f>IF(ROUND(L50,5)&gt;P5,1)</f>
        <v>1</v>
      </c>
      <c r="O50">
        <f>IF(ROUND(L50,5)&lt;Q5,1)</f>
        <v>1</v>
      </c>
    </row>
    <row r="51" spans="9:15">
      <c r="I51" s="4"/>
      <c r="J51" s="4"/>
      <c r="K51" s="4"/>
    </row>
    <row r="52" spans="9:15">
      <c r="I52" s="4"/>
      <c r="J52" s="4"/>
      <c r="K52" s="4"/>
    </row>
    <row r="53" spans="9:15">
      <c r="I53" s="4"/>
      <c r="J53" s="4"/>
      <c r="K53" s="4"/>
    </row>
    <row r="54" spans="9:15">
      <c r="I54" s="4"/>
      <c r="J54" s="4"/>
      <c r="K54" s="4"/>
    </row>
    <row r="55" spans="9:15">
      <c r="I55" s="4"/>
      <c r="J55" s="4"/>
      <c r="K55" s="4"/>
    </row>
    <row r="56" spans="9:15">
      <c r="I56" s="4"/>
      <c r="J56" s="4"/>
      <c r="K56" s="4"/>
    </row>
    <row r="57" spans="9:15">
      <c r="I57" s="4"/>
      <c r="J57" s="4"/>
      <c r="K57" s="4"/>
    </row>
    <row r="58" spans="9:15">
      <c r="I58" s="4"/>
      <c r="J58" s="4"/>
      <c r="K58" s="4"/>
    </row>
    <row r="59" spans="9:15">
      <c r="I59" s="4"/>
      <c r="J59" s="4"/>
      <c r="K59" s="4"/>
    </row>
    <row r="60" spans="9:15">
      <c r="I60" s="4"/>
      <c r="J60" s="4"/>
      <c r="K60" s="4"/>
    </row>
    <row r="61" spans="9:15">
      <c r="I61" s="4"/>
      <c r="J61" s="4"/>
      <c r="K61" s="4"/>
    </row>
    <row r="62" spans="9:15">
      <c r="I62" s="4"/>
      <c r="J62" s="4"/>
      <c r="K62" s="4"/>
    </row>
    <row r="63" spans="9:15">
      <c r="I63" s="4"/>
      <c r="J63" s="4"/>
      <c r="K63" s="4"/>
    </row>
    <row r="64" spans="9:15">
      <c r="I64" s="4"/>
      <c r="J64" s="4"/>
      <c r="K64" s="4"/>
    </row>
    <row r="65" spans="9:11">
      <c r="I65" s="4"/>
      <c r="J65" s="4"/>
      <c r="K65" s="4"/>
    </row>
    <row r="66" spans="9:11">
      <c r="I66" s="4"/>
      <c r="J66" s="4"/>
      <c r="K66" s="4"/>
    </row>
    <row r="67" spans="9:11">
      <c r="I67" s="4"/>
      <c r="J67" s="4"/>
      <c r="K67" s="4"/>
    </row>
    <row r="68" spans="9:11">
      <c r="I68" s="4"/>
      <c r="J68" s="4"/>
      <c r="K68" s="4"/>
    </row>
    <row r="69" spans="9:11">
      <c r="I69" s="4"/>
      <c r="J69" s="4"/>
      <c r="K69" s="4"/>
    </row>
    <row r="70" spans="9:11">
      <c r="I70" s="4"/>
      <c r="J70" s="4"/>
      <c r="K70" s="4"/>
    </row>
    <row r="71" spans="9:11">
      <c r="I71" s="4"/>
      <c r="J71" s="4"/>
      <c r="K71" s="4"/>
    </row>
    <row r="72" spans="9:11">
      <c r="I72" s="4"/>
      <c r="J72" s="4"/>
      <c r="K72" s="4"/>
    </row>
    <row r="73" spans="9:11">
      <c r="I73" s="4"/>
      <c r="J73" s="4"/>
      <c r="K73" s="4"/>
    </row>
    <row r="74" spans="9:11">
      <c r="I74" s="4"/>
      <c r="J74" s="4"/>
      <c r="K74" s="4"/>
    </row>
    <row r="75" spans="9:11">
      <c r="I75" s="4"/>
      <c r="J75" s="4"/>
      <c r="K75" s="4"/>
    </row>
    <row r="76" spans="9:11">
      <c r="I76" s="4"/>
      <c r="J76" s="4"/>
      <c r="K76" s="4"/>
    </row>
    <row r="77" spans="9:11">
      <c r="I77" s="4"/>
      <c r="J77" s="4"/>
      <c r="K77" s="4"/>
    </row>
    <row r="78" spans="9:11">
      <c r="I78" s="4"/>
      <c r="J78" s="4"/>
      <c r="K78" s="4"/>
    </row>
    <row r="79" spans="9:11">
      <c r="I79" s="4"/>
      <c r="J79" s="4"/>
      <c r="K79" s="4"/>
    </row>
    <row r="80" spans="9:11">
      <c r="I80" s="4"/>
      <c r="J80" s="4"/>
      <c r="K80" s="4"/>
    </row>
    <row r="81" spans="9:11">
      <c r="I81" s="4"/>
      <c r="J81" s="4"/>
      <c r="K81" s="4"/>
    </row>
    <row r="82" spans="9:11">
      <c r="I82" s="4"/>
      <c r="J82" s="4"/>
      <c r="K82" s="4"/>
    </row>
    <row r="83" spans="9:11">
      <c r="I83" s="4"/>
      <c r="J83" s="4"/>
      <c r="K83" s="4"/>
    </row>
    <row r="84" spans="9:11">
      <c r="I84" s="4"/>
      <c r="J84" s="4"/>
      <c r="K84" s="4"/>
    </row>
    <row r="85" spans="9:11">
      <c r="I85" s="4"/>
      <c r="J85" s="4"/>
      <c r="K85" s="4"/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karavyan</dc:creator>
  <cp:lastModifiedBy>karavyan</cp:lastModifiedBy>
  <dcterms:created xsi:type="dcterms:W3CDTF">2013-03-23T11:37:41Z</dcterms:created>
  <dcterms:modified xsi:type="dcterms:W3CDTF">2013-03-24T22:20:35Z</dcterms:modified>
</cp:coreProperties>
</file>