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B11" i="1"/>
  <c r="AB10"/>
  <c r="AA10"/>
  <c r="AA8"/>
  <c r="AA11" s="1"/>
  <c r="S8"/>
  <c r="S7"/>
  <c r="AA6"/>
  <c r="S6"/>
  <c r="S5"/>
  <c r="Z5" s="1"/>
  <c r="Z6" s="1"/>
  <c r="S11" l="1"/>
  <c r="S10"/>
  <c r="T5"/>
  <c r="T6" s="1"/>
  <c r="V5"/>
  <c r="V6" s="1"/>
  <c r="W5"/>
  <c r="X5"/>
  <c r="X6" s="1"/>
  <c r="Y5"/>
  <c r="Y6" s="1"/>
  <c r="T7"/>
  <c r="V7"/>
  <c r="W7"/>
  <c r="X7"/>
  <c r="Y7"/>
  <c r="Z7"/>
  <c r="Z10" l="1"/>
  <c r="Z8"/>
  <c r="Z11" s="1"/>
  <c r="Y10"/>
  <c r="Y8"/>
  <c r="Y11" s="1"/>
  <c r="X10"/>
  <c r="X8"/>
  <c r="X11" s="1"/>
  <c r="W10"/>
  <c r="W8"/>
  <c r="W11" s="1"/>
  <c r="U7"/>
  <c r="V10"/>
  <c r="V8"/>
  <c r="V11" s="1"/>
  <c r="T10"/>
  <c r="T8"/>
  <c r="T11" s="1"/>
  <c r="W6"/>
  <c r="U5"/>
  <c r="U6" s="1"/>
  <c r="U10" l="1"/>
  <c r="U8"/>
  <c r="U11" s="1"/>
</calcChain>
</file>

<file path=xl/sharedStrings.xml><?xml version="1.0" encoding="utf-8"?>
<sst xmlns="http://schemas.openxmlformats.org/spreadsheetml/2006/main" count="30" uniqueCount="30">
  <si>
    <t>Прізвище, ім'я та по батькові</t>
  </si>
  <si>
    <t>Числа місяця</t>
  </si>
  <si>
    <t>Дні явок</t>
  </si>
  <si>
    <t>Дні неявок</t>
  </si>
  <si>
    <t>Відпр.год</t>
  </si>
  <si>
    <t>Професія</t>
  </si>
  <si>
    <t>( посада)</t>
  </si>
  <si>
    <t>-</t>
  </si>
  <si>
    <t>присут­ ності</t>
  </si>
  <si>
    <t>Цілодобовий простой</t>
  </si>
  <si>
    <t>відсут-</t>
  </si>
  <si>
    <t>Чергов  відпусток</t>
  </si>
  <si>
    <t>хвороби</t>
  </si>
  <si>
    <t>З дозв,  адміністрації</t>
  </si>
  <si>
    <t>Прогул</t>
  </si>
  <si>
    <t>Державні обов'язки</t>
  </si>
  <si>
    <t>Нічні</t>
  </si>
  <si>
    <t>Вечірні</t>
  </si>
  <si>
    <t>­ності</t>
  </si>
  <si>
    <t>Лещенко Микола Федорович</t>
  </si>
  <si>
    <t>сл.-ремонтник</t>
  </si>
  <si>
    <t>Павлов Олександр Миколайович</t>
  </si>
  <si>
    <t>оператор верстатів ПК</t>
  </si>
  <si>
    <t>8\2</t>
  </si>
  <si>
    <t>7\2</t>
  </si>
  <si>
    <t>6\2</t>
  </si>
  <si>
    <t>5\2</t>
  </si>
  <si>
    <t>4\2</t>
  </si>
  <si>
    <t>3\2</t>
  </si>
  <si>
    <t>2\2</t>
  </si>
</sst>
</file>

<file path=xl/styles.xml><?xml version="1.0" encoding="utf-8"?>
<styleSheet xmlns="http://schemas.openxmlformats.org/spreadsheetml/2006/main">
  <numFmts count="5">
    <numFmt numFmtId="43" formatCode="_-* #,##0.00\ _г_р_н_._-;\-* #,##0.00\ _г_р_н_._-;_-* &quot;-&quot;??\ _г_р_н_._-;_-@_-"/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textRotation="90" wrapText="1"/>
    </xf>
    <xf numFmtId="0" fontId="6" fillId="0" borderId="1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textRotation="90" wrapText="1"/>
    </xf>
    <xf numFmtId="0" fontId="3" fillId="0" borderId="1" xfId="0" applyFont="1" applyFill="1" applyBorder="1" applyAlignment="1">
      <alignment horizontal="center" vertical="top" textRotation="90"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wrapText="1"/>
    </xf>
    <xf numFmtId="0" fontId="3" fillId="0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textRotation="90" wrapText="1"/>
    </xf>
    <xf numFmtId="0" fontId="6" fillId="0" borderId="9" xfId="0" applyFont="1" applyFill="1" applyBorder="1" applyAlignment="1">
      <alignment horizontal="center" vertical="top" textRotation="90" wrapText="1"/>
    </xf>
    <xf numFmtId="0" fontId="7" fillId="0" borderId="9" xfId="0" applyFont="1" applyFill="1" applyBorder="1" applyAlignment="1">
      <alignment horizontal="center" vertical="top" textRotation="90" wrapText="1"/>
    </xf>
    <xf numFmtId="0" fontId="0" fillId="0" borderId="9" xfId="0" applyFill="1" applyBorder="1" applyAlignment="1">
      <alignment horizontal="center" vertical="top" textRotation="90" wrapText="1"/>
    </xf>
    <xf numFmtId="0" fontId="3" fillId="0" borderId="9" xfId="0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justify" vertical="justify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 wrapText="1"/>
    </xf>
    <xf numFmtId="164" fontId="9" fillId="0" borderId="20" xfId="0" applyNumberFormat="1" applyFont="1" applyFill="1" applyBorder="1" applyAlignment="1" applyProtection="1">
      <alignment wrapText="1"/>
      <protection locked="0"/>
    </xf>
    <xf numFmtId="164" fontId="9" fillId="0" borderId="18" xfId="1" applyNumberFormat="1" applyFont="1" applyFill="1" applyBorder="1" applyAlignment="1">
      <alignment wrapText="1"/>
    </xf>
    <xf numFmtId="165" fontId="9" fillId="0" borderId="18" xfId="1" applyNumberFormat="1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2" fillId="0" borderId="21" xfId="0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top" wrapText="1"/>
    </xf>
    <xf numFmtId="164" fontId="8" fillId="0" borderId="23" xfId="1" applyNumberFormat="1" applyFont="1" applyFill="1" applyBorder="1" applyAlignment="1">
      <alignment vertical="top" wrapText="1"/>
    </xf>
    <xf numFmtId="164" fontId="9" fillId="0" borderId="23" xfId="1" applyNumberFormat="1" applyFont="1" applyFill="1" applyBorder="1" applyAlignment="1">
      <alignment vertical="top" wrapText="1"/>
    </xf>
    <xf numFmtId="166" fontId="9" fillId="0" borderId="24" xfId="1" applyNumberFormat="1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justify"/>
    </xf>
    <xf numFmtId="0" fontId="8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164" fontId="9" fillId="0" borderId="0" xfId="1" applyNumberFormat="1" applyFont="1" applyFill="1" applyBorder="1" applyAlignment="1">
      <alignment vertical="top" wrapText="1"/>
    </xf>
    <xf numFmtId="164" fontId="9" fillId="0" borderId="0" xfId="1" applyNumberFormat="1" applyFont="1" applyFill="1" applyBorder="1" applyAlignment="1">
      <alignment wrapText="1"/>
    </xf>
    <xf numFmtId="165" fontId="9" fillId="0" borderId="0" xfId="1" applyNumberFormat="1" applyFont="1" applyFill="1" applyBorder="1" applyAlignment="1">
      <alignment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67" fontId="11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top" wrapText="1"/>
    </xf>
    <xf numFmtId="0" fontId="12" fillId="0" borderId="0" xfId="0" applyFont="1" applyFill="1"/>
    <xf numFmtId="0" fontId="12" fillId="0" borderId="0" xfId="0" applyFont="1"/>
    <xf numFmtId="164" fontId="9" fillId="2" borderId="20" xfId="0" applyNumberFormat="1" applyFont="1" applyFill="1" applyBorder="1" applyAlignment="1" applyProtection="1">
      <alignment wrapText="1"/>
      <protection locked="0"/>
    </xf>
    <xf numFmtId="0" fontId="9" fillId="2" borderId="25" xfId="0" applyFont="1" applyFill="1" applyBorder="1" applyAlignment="1">
      <alignment vertical="top" wrapText="1"/>
    </xf>
    <xf numFmtId="164" fontId="9" fillId="2" borderId="23" xfId="1" applyNumberFormat="1" applyFont="1" applyFill="1" applyBorder="1" applyAlignment="1">
      <alignment vertical="top" wrapText="1"/>
    </xf>
    <xf numFmtId="166" fontId="9" fillId="2" borderId="24" xfId="1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"/>
  <sheetViews>
    <sheetView tabSelected="1" workbookViewId="0">
      <selection activeCell="AA6" sqref="AA6:AB6"/>
    </sheetView>
  </sheetViews>
  <sheetFormatPr defaultRowHeight="14.4"/>
  <cols>
    <col min="1" max="1" width="26.6640625" customWidth="1"/>
    <col min="3" max="3" width="4.5546875" style="83" customWidth="1"/>
    <col min="4" max="5" width="4.33203125" customWidth="1"/>
    <col min="6" max="6" width="3.88671875" customWidth="1"/>
    <col min="7" max="7" width="4.44140625" customWidth="1"/>
    <col min="8" max="8" width="3.5546875" customWidth="1"/>
    <col min="9" max="9" width="4.44140625" customWidth="1"/>
    <col min="10" max="10" width="5" customWidth="1"/>
    <col min="11" max="11" width="4.5546875" customWidth="1"/>
    <col min="12" max="12" width="4.44140625" customWidth="1"/>
    <col min="13" max="13" width="4.21875" customWidth="1"/>
    <col min="14" max="14" width="4.109375" customWidth="1"/>
    <col min="15" max="15" width="4.77734375" customWidth="1"/>
    <col min="16" max="16" width="4.5546875" customWidth="1"/>
    <col min="17" max="17" width="5.33203125" customWidth="1"/>
    <col min="18" max="18" width="5.88671875" customWidth="1"/>
  </cols>
  <sheetData>
    <row r="1" spans="1:28" ht="15" thickBo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3" t="s">
        <v>2</v>
      </c>
      <c r="T1" s="4"/>
      <c r="U1" s="5"/>
      <c r="V1" s="3" t="s">
        <v>3</v>
      </c>
      <c r="W1" s="4"/>
      <c r="X1" s="4"/>
      <c r="Y1" s="4"/>
      <c r="Z1" s="5"/>
      <c r="AA1" s="6" t="s">
        <v>4</v>
      </c>
      <c r="AB1" s="7"/>
    </row>
    <row r="2" spans="1:28" ht="15" thickBot="1">
      <c r="A2" s="8"/>
      <c r="B2" s="9" t="s">
        <v>5</v>
      </c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2"/>
      <c r="S2" s="13"/>
      <c r="T2" s="10"/>
      <c r="U2" s="12"/>
      <c r="V2" s="13"/>
      <c r="W2" s="10"/>
      <c r="X2" s="10"/>
      <c r="Y2" s="10"/>
      <c r="Z2" s="12"/>
      <c r="AA2" s="14"/>
      <c r="AB2" s="15"/>
    </row>
    <row r="3" spans="1:28" ht="15" thickBot="1">
      <c r="A3" s="8"/>
      <c r="B3" s="16" t="s">
        <v>6</v>
      </c>
      <c r="C3" s="17">
        <v>1</v>
      </c>
      <c r="D3" s="18">
        <v>2</v>
      </c>
      <c r="E3" s="19">
        <v>3</v>
      </c>
      <c r="F3" s="19">
        <v>4</v>
      </c>
      <c r="G3" s="19">
        <v>5</v>
      </c>
      <c r="H3" s="20">
        <v>6</v>
      </c>
      <c r="I3" s="21">
        <v>7</v>
      </c>
      <c r="J3" s="21">
        <v>8</v>
      </c>
      <c r="K3" s="19">
        <v>9</v>
      </c>
      <c r="L3" s="21">
        <v>10</v>
      </c>
      <c r="M3" s="21">
        <v>11</v>
      </c>
      <c r="N3" s="21">
        <v>12</v>
      </c>
      <c r="O3" s="19">
        <v>13</v>
      </c>
      <c r="P3" s="20">
        <v>14</v>
      </c>
      <c r="Q3" s="19">
        <v>15</v>
      </c>
      <c r="R3" s="22" t="s">
        <v>7</v>
      </c>
      <c r="S3" s="23" t="s">
        <v>8</v>
      </c>
      <c r="T3" s="24" t="s">
        <v>9</v>
      </c>
      <c r="U3" s="25" t="s">
        <v>10</v>
      </c>
      <c r="V3" s="26" t="s">
        <v>11</v>
      </c>
      <c r="W3" s="27" t="s">
        <v>12</v>
      </c>
      <c r="X3" s="28" t="s">
        <v>13</v>
      </c>
      <c r="Y3" s="28" t="s">
        <v>14</v>
      </c>
      <c r="Z3" s="28" t="s">
        <v>15</v>
      </c>
      <c r="AA3" s="29" t="s">
        <v>16</v>
      </c>
      <c r="AB3" s="29" t="s">
        <v>17</v>
      </c>
    </row>
    <row r="4" spans="1:28" ht="15" thickBot="1">
      <c r="A4" s="13"/>
      <c r="B4" s="30"/>
      <c r="C4" s="31">
        <v>16</v>
      </c>
      <c r="D4" s="32">
        <v>17</v>
      </c>
      <c r="E4" s="33">
        <v>18</v>
      </c>
      <c r="F4" s="34">
        <v>19</v>
      </c>
      <c r="G4" s="32">
        <v>20</v>
      </c>
      <c r="H4" s="31">
        <v>21</v>
      </c>
      <c r="I4" s="34">
        <v>22</v>
      </c>
      <c r="J4" s="32">
        <v>23</v>
      </c>
      <c r="K4" s="31">
        <v>24</v>
      </c>
      <c r="L4" s="34">
        <v>25</v>
      </c>
      <c r="M4" s="34">
        <v>26</v>
      </c>
      <c r="N4" s="32">
        <v>27</v>
      </c>
      <c r="O4" s="31">
        <v>28</v>
      </c>
      <c r="P4" s="31">
        <v>29</v>
      </c>
      <c r="Q4" s="34">
        <v>30</v>
      </c>
      <c r="R4" s="35">
        <v>31</v>
      </c>
      <c r="S4" s="36"/>
      <c r="T4" s="37"/>
      <c r="U4" s="38" t="s">
        <v>18</v>
      </c>
      <c r="V4" s="39"/>
      <c r="W4" s="40"/>
      <c r="X4" s="41"/>
      <c r="Y4" s="42"/>
      <c r="Z4" s="42"/>
      <c r="AA4" s="43"/>
      <c r="AB4" s="43"/>
    </row>
    <row r="5" spans="1:28">
      <c r="A5" s="44" t="s">
        <v>19</v>
      </c>
      <c r="B5" s="45" t="s">
        <v>20</v>
      </c>
      <c r="C5" s="79" t="s">
        <v>23</v>
      </c>
      <c r="D5" s="46" t="s">
        <v>24</v>
      </c>
      <c r="E5" s="46" t="s">
        <v>25</v>
      </c>
      <c r="F5" s="46" t="s">
        <v>26</v>
      </c>
      <c r="G5" s="46" t="s">
        <v>27</v>
      </c>
      <c r="H5" s="47" t="s">
        <v>28</v>
      </c>
      <c r="I5" s="46" t="s">
        <v>29</v>
      </c>
      <c r="J5" s="46"/>
      <c r="K5" s="46"/>
      <c r="L5" s="47"/>
      <c r="M5" s="47"/>
      <c r="N5" s="46"/>
      <c r="O5" s="46"/>
      <c r="P5" s="46">
        <v>4</v>
      </c>
      <c r="Q5" s="46">
        <v>4</v>
      </c>
      <c r="R5" s="48"/>
      <c r="S5" s="84">
        <f>COUNTIF(C5:R6,"&gt;0")+COUNTIF(C5:R6,"8\2")+COUNTIF(C5:R6,"7\3")</f>
        <v>15</v>
      </c>
      <c r="T5" s="50">
        <f>COUNTIF($D5:$S6,"Ц")</f>
        <v>0</v>
      </c>
      <c r="U5" s="50">
        <f>COUNTIF($D5:$S6,"Н")+W5+X5+Z5+V5</f>
        <v>0</v>
      </c>
      <c r="V5" s="50">
        <f>COUNTIF($D5:$S6,"о")</f>
        <v>0</v>
      </c>
      <c r="W5" s="50">
        <f>COUNTIF($D5:$S6,"б")</f>
        <v>0</v>
      </c>
      <c r="X5" s="50">
        <f>COUNTIF($D5:$S6,"а")</f>
        <v>0</v>
      </c>
      <c r="Y5" s="50">
        <f>COUNTIF($D5:$S6,"П")</f>
        <v>0</v>
      </c>
      <c r="Z5" s="51">
        <f>COUNTIF($D5:$S6,"Д")</f>
        <v>0</v>
      </c>
      <c r="AA5" s="52"/>
      <c r="AB5" s="53"/>
    </row>
    <row r="6" spans="1:28" ht="15" thickBot="1">
      <c r="A6" s="54"/>
      <c r="B6" s="45"/>
      <c r="C6" s="80">
        <v>4</v>
      </c>
      <c r="D6" s="55">
        <v>4</v>
      </c>
      <c r="E6" s="55">
        <v>4</v>
      </c>
      <c r="F6" s="55"/>
      <c r="G6" s="55"/>
      <c r="H6" s="55">
        <v>4</v>
      </c>
      <c r="I6" s="55">
        <v>4</v>
      </c>
      <c r="J6" s="55">
        <v>4</v>
      </c>
      <c r="K6" s="55">
        <v>4</v>
      </c>
      <c r="L6" s="55">
        <v>4</v>
      </c>
      <c r="M6" s="55"/>
      <c r="N6" s="55"/>
      <c r="O6" s="55">
        <v>4</v>
      </c>
      <c r="P6" s="55">
        <v>4</v>
      </c>
      <c r="Q6" s="55">
        <v>4</v>
      </c>
      <c r="R6" s="56">
        <v>4</v>
      </c>
      <c r="S6" s="85">
        <f>IF($D5="8\2",8,)+IF($D5="7\3",7)+IF($D6="8\2",8,)+IF($D6="7\3",7)+IF($E5="8\2",8,)+IF($E5="7\3",7)+IF($E6="8\2",8,)+IF($E6="7\3",7)+IF($F5="8\2",8,)+IF($F5="7\3",7)+IF($F6="8\2",8,)+IF($F6="7\3",7)+IF($G5="8\2",8,)+IF($G5="7\3",7)+IF($G6="8\2",8,)+IF($G6="7\3",7)+IF($H5="8\2",8,)+IF($H5="7\3",7)+IF($H6="8\2",8,)+IF($H6="7\3",7)+IF($I5="8\2",8,)+IF($I5="7\3",7)+IF($I6="8\2",8,)+IF($I6="7\3",7)+IF($J5="8\2",8,)+IF($J5="7\3",7)+IF($J6="8\2",8,)+IF($J6="7\3",7)+IF($K5="8\2",8,)+IF($K5="7\3",7)+IF($K6="8\2",8,)+IF($K6="7\3",7)+IF($L5="8\2",8,)+IF($L5="7\3",7)+IF($L6="8\2",8,)+IF($L6="7\3",7)+IF($M5="8\2",8,)+IF($M5="7\3",7)+IF($M6="8\2",8,)+IF($M6="7\3",7)+IF($N5="8\2",8,)+IF($N5="7\3",7)+IF($N6="8\2",8,)+IF($N6="7\3",7)+IF($P5="8\2",8,)+IF($P5="7\3",7)+IF($P6="8\2",8,)+IF($P6="7\3",7)+IF($O5="8\2",8,)+IF($O5="7\3",7)+IF($O6="8\2",8,)+IF($O6="7\3",7)+$AE6</f>
        <v>0</v>
      </c>
      <c r="T6" s="58">
        <f t="shared" ref="T6:Z6" si="0">T5*8</f>
        <v>0</v>
      </c>
      <c r="U6" s="59">
        <f t="shared" si="0"/>
        <v>0</v>
      </c>
      <c r="V6" s="58">
        <f t="shared" si="0"/>
        <v>0</v>
      </c>
      <c r="W6" s="58">
        <f t="shared" si="0"/>
        <v>0</v>
      </c>
      <c r="X6" s="58">
        <f t="shared" si="0"/>
        <v>0</v>
      </c>
      <c r="Y6" s="58">
        <f t="shared" si="0"/>
        <v>0</v>
      </c>
      <c r="Z6" s="58">
        <f t="shared" si="0"/>
        <v>0</v>
      </c>
      <c r="AA6" s="86">
        <f>IF($D5="8\2",3,)+IF($D5="7\3",5)+IF($D6="8\2",3,)+IF($D6="7\3",5)+IF($E5="8\2",3,)+IF($E5="7\3",5)+IF($E6="8\2",3,)+IF($E6="7\3",5)+IF($F5="8\2",3,)+IF($F5="7\3",5)+IF($F6="8\2",3,)+IF($F6="7\3",5)+IF($G5="8\2",3,)+IF($G5="7\3",5)+IF($G6="8\2",3,)+IF($G6="7\3",5)+IF($H5="8\2",3,)+IF($H5="7\3",5)+IF($H6="8\2",3,)+IF($H6="7\3",5)+IF($I5="8\2",3,)+IF($I5="7\3",5)+IF($I6="8\2",3,)+IF($I6="7\3",5)+IF($J5="8\2",3,)+IF($J5="7\3",5)+IF($J6="8\2",3,)+IF($J6="7\3",5)+IF($K5="8\2",3,)+IF($K5="7\3",5)+IF($K6="8\2",3,)+IF($K6="7\3",5)+IF($L5="8\2",3,)+IF($L5="7\3",5)+IF($L6="8\2",3,)+IF($L6="7\3",5)+IF($M5="8\2",3,)+IF($M5="7\3",5)+IF($M6="8\2",3,)+IF($M6="7\3",5)+IF($N5="8\2",3,)+IF($N5="7\3",5)+IF($N6="8\2",3,)+IF($N6="7\3",5)+IF($P5="8\2",3,)+IF($P5="7\3",5)+IF($P6="8\2",3,)+IF($P6="7\3",5)+IF($O5="8\2",3,)+IF($O5="7\3",5)+IF($O6="8\2",3,)+IF($O6="7\3",5)+$AE5</f>
        <v>0</v>
      </c>
      <c r="AB6" s="87"/>
    </row>
    <row r="7" spans="1:28">
      <c r="A7" s="61" t="s">
        <v>21</v>
      </c>
      <c r="B7" s="62" t="s">
        <v>22</v>
      </c>
      <c r="C7" s="79"/>
      <c r="D7" s="46"/>
      <c r="E7" s="46"/>
      <c r="F7" s="46"/>
      <c r="G7" s="46"/>
      <c r="H7" s="47"/>
      <c r="I7" s="46"/>
      <c r="J7" s="46"/>
      <c r="K7" s="46"/>
      <c r="L7" s="47"/>
      <c r="M7" s="47"/>
      <c r="N7" s="46"/>
      <c r="O7" s="46"/>
      <c r="P7" s="46"/>
      <c r="Q7" s="46">
        <v>4</v>
      </c>
      <c r="R7" s="48"/>
      <c r="S7" s="49">
        <f>COUNTIF(C7:R8,"&gt;0")+COUNTIF(C7:R8,"8\2")+COUNTIF(C7:R8,"7\3")</f>
        <v>4</v>
      </c>
      <c r="T7" s="50">
        <f>COUNTIF($D7:$S8,"Ц")</f>
        <v>0</v>
      </c>
      <c r="U7" s="50">
        <f>COUNTIF($D7:$S8,"Н")+W7+X7+Z7+V7</f>
        <v>0</v>
      </c>
      <c r="V7" s="50">
        <f>COUNTIF($D7:$S8,"о")</f>
        <v>0</v>
      </c>
      <c r="W7" s="50">
        <f>COUNTIF($D7:$S8,"б")</f>
        <v>0</v>
      </c>
      <c r="X7" s="50">
        <f>COUNTIF($D7:$S8,"а")</f>
        <v>0</v>
      </c>
      <c r="Y7" s="50">
        <f>COUNTIF($D7:$S8,"П")</f>
        <v>0</v>
      </c>
      <c r="Z7" s="51">
        <f>COUNTIF($D7:$S8,"Д")</f>
        <v>0</v>
      </c>
      <c r="AA7" s="52"/>
      <c r="AB7" s="53"/>
    </row>
    <row r="8" spans="1:28" ht="15" thickBot="1">
      <c r="A8" s="61"/>
      <c r="B8" s="62"/>
      <c r="C8" s="80"/>
      <c r="D8" s="55">
        <v>1</v>
      </c>
      <c r="E8" s="55">
        <v>4</v>
      </c>
      <c r="F8" s="55"/>
      <c r="G8" s="55"/>
      <c r="H8" s="55"/>
      <c r="I8" s="55"/>
      <c r="J8" s="55"/>
      <c r="K8" s="55"/>
      <c r="L8" s="55"/>
      <c r="M8" s="55"/>
      <c r="N8" s="55"/>
      <c r="O8" s="55">
        <v>4</v>
      </c>
      <c r="P8" s="55"/>
      <c r="Q8" s="55"/>
      <c r="R8" s="56"/>
      <c r="S8" s="57">
        <f>IF($D7="8\2",8,)+IF($D7="7\3",7)+IF($D8="8\2",8,)+IF($D8="7\3",7)+IF($E7="8\2",8,)+IF($E7="7\3",7)+IF($E8="8\2",8,)+IF($E8="7\3",7)+IF($F7="8\2",8,)+IF($F7="7\3",7)+IF($F8="8\2",8,)+IF($F8="7\3",7)+IF($G7="8\2",8,)+IF($G7="7\3",7)+IF($G8="8\2",8,)+IF($G8="7\3",7)+IF($H7="8\2",8,)+IF($H7="7\3",7)+IF($H8="8\2",8,)+IF($H8="7\3",7)+IF($I7="8\2",8,)+IF($I7="7\3",7)+IF($I8="8\2",8,)+IF($I8="7\3",7)+IF($J7="8\2",8,)+IF($J7="7\3",7)+IF($J8="8\2",8,)+IF($J8="7\3",7)+IF($K7="8\2",8,)+IF($K7="7\3",7)+IF($K8="8\2",8,)+IF($K8="7\3",7)+IF($L7="8\2",8,)+IF($L7="7\3",7)+IF($L8="8\2",8,)+IF($L8="7\3",7)+IF($M7="8\2",8,)+IF($M7="7\3",7)+IF($M8="8\2",8,)+IF($M8="7\3",7)+IF($N7="8\2",8,)+IF($N7="7\3",7)+IF($N8="8\2",8,)+IF($N8="7\3",7)+IF($P7="8\2",8,)+IF($P7="7\3",7)+IF($P8="8\2",8,)+IF($P8="7\3",7)+IF($O7="8\2",8,)+IF($O7="7\3",7)+IF($O8="8\2",8,)+IF($O8="7\3",7)+$AE8</f>
        <v>0</v>
      </c>
      <c r="T8" s="58">
        <f t="shared" ref="T8:Z8" si="1">T7*8</f>
        <v>0</v>
      </c>
      <c r="U8" s="59">
        <f t="shared" si="1"/>
        <v>0</v>
      </c>
      <c r="V8" s="58">
        <f t="shared" si="1"/>
        <v>0</v>
      </c>
      <c r="W8" s="58">
        <f t="shared" si="1"/>
        <v>0</v>
      </c>
      <c r="X8" s="58">
        <f t="shared" si="1"/>
        <v>0</v>
      </c>
      <c r="Y8" s="58">
        <f t="shared" si="1"/>
        <v>0</v>
      </c>
      <c r="Z8" s="58">
        <f t="shared" si="1"/>
        <v>0</v>
      </c>
      <c r="AA8" s="59">
        <f>IF($D7="8\2",3,)+IF($D7="7\3",5)+IF($D8="8\2",3,)+IF($D8="7\3",5)+IF($E7="8\2",3,)+IF($E7="7\3",5)+IF($E8="8\2",3,)+IF($E8="7\3",5)+IF($F7="8\2",3,)+IF($F7="7\3",5)+IF($F8="8\2",3,)+IF($F8="7\3",5)+IF($G7="8\2",3,)+IF($G7="7\3",5)+IF($G8="8\2",3,)+IF($G8="7\3",5)+IF($H7="8\2",3,)+IF($H7="7\3",5)+IF($H8="8\2",3,)+IF($H8="7\3",5)+IF($I7="8\2",3,)+IF($I7="7\3",5)+IF($I8="8\2",3,)+IF($I8="7\3",5)+IF($J7="8\2",3,)+IF($J7="7\3",5)+IF($J8="8\2",3,)+IF($J8="7\3",5)+IF($K7="8\2",3,)+IF($K7="7\3",5)+IF($K8="8\2",3,)+IF($K8="7\3",5)+IF($L7="8\2",3,)+IF($L7="7\3",5)+IF($L8="8\2",3,)+IF($L8="7\3",5)+IF($M7="8\2",3,)+IF($M7="7\3",5)+IF($M8="8\2",3,)+IF($M8="7\3",5)+IF($N7="8\2",3,)+IF($N7="7\3",5)+IF($N8="8\2",3,)+IF($N8="7\3",5)+IF($P7="8\2",3,)+IF($P7="7\3",5)+IF($P8="8\2",3,)+IF($P8="7\3",5)+IF($O7="8\2",3,)+IF($O7="7\3",5)+IF($O8="8\2",3,)+IF($O8="7\3",5)+$AE7</f>
        <v>0</v>
      </c>
      <c r="AB8" s="60"/>
    </row>
    <row r="9" spans="1:28">
      <c r="A9" s="63"/>
      <c r="B9" s="64"/>
      <c r="C9" s="81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7"/>
      <c r="U9" s="68"/>
      <c r="V9" s="67"/>
      <c r="W9" s="67"/>
      <c r="X9" s="67"/>
      <c r="Y9" s="69"/>
      <c r="Z9" s="70"/>
      <c r="AA9" s="68"/>
      <c r="AB9" s="68"/>
    </row>
    <row r="10" spans="1:28">
      <c r="A10" s="71"/>
      <c r="B10" s="71"/>
      <c r="C10" s="82"/>
      <c r="D10" s="7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>
        <f>S7+S5</f>
        <v>19</v>
      </c>
      <c r="T10" s="73">
        <f t="shared" ref="T10:AB11" si="2">T7</f>
        <v>0</v>
      </c>
      <c r="U10" s="73">
        <f t="shared" si="2"/>
        <v>0</v>
      </c>
      <c r="V10" s="73">
        <f t="shared" si="2"/>
        <v>0</v>
      </c>
      <c r="W10" s="73">
        <f t="shared" si="2"/>
        <v>0</v>
      </c>
      <c r="X10" s="73">
        <f t="shared" si="2"/>
        <v>0</v>
      </c>
      <c r="Y10" s="73">
        <f t="shared" si="2"/>
        <v>0</v>
      </c>
      <c r="Z10" s="73">
        <f t="shared" si="2"/>
        <v>0</v>
      </c>
      <c r="AA10" s="73">
        <f t="shared" si="2"/>
        <v>0</v>
      </c>
      <c r="AB10" s="73">
        <f t="shared" si="2"/>
        <v>0</v>
      </c>
    </row>
    <row r="11" spans="1:28">
      <c r="A11" s="74"/>
      <c r="B11" s="71"/>
      <c r="C11" s="8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5">
        <f>S8+S6</f>
        <v>0</v>
      </c>
      <c r="T11" s="75">
        <f t="shared" si="2"/>
        <v>0</v>
      </c>
      <c r="U11" s="75">
        <f t="shared" si="2"/>
        <v>0</v>
      </c>
      <c r="V11" s="75">
        <f t="shared" si="2"/>
        <v>0</v>
      </c>
      <c r="W11" s="75">
        <f t="shared" si="2"/>
        <v>0</v>
      </c>
      <c r="X11" s="75">
        <f t="shared" si="2"/>
        <v>0</v>
      </c>
      <c r="Y11" s="75">
        <f t="shared" si="2"/>
        <v>0</v>
      </c>
      <c r="Z11" s="75">
        <f t="shared" si="2"/>
        <v>0</v>
      </c>
      <c r="AA11" s="75">
        <f t="shared" si="2"/>
        <v>0</v>
      </c>
      <c r="AB11" s="75">
        <f t="shared" si="2"/>
        <v>0</v>
      </c>
    </row>
    <row r="12" spans="1:28">
      <c r="A12" s="76"/>
      <c r="B12" s="77"/>
      <c r="C12" s="77"/>
      <c r="D12" s="77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8"/>
      <c r="S12" s="78"/>
      <c r="T12" s="71"/>
      <c r="U12" s="78"/>
      <c r="V12" s="71"/>
      <c r="W12" s="71"/>
      <c r="X12" s="71"/>
      <c r="Y12" s="71"/>
      <c r="Z12" s="71"/>
      <c r="AA12" s="71"/>
      <c r="AB12" s="71"/>
    </row>
  </sheetData>
  <mergeCells count="19">
    <mergeCell ref="AB3:AB4"/>
    <mergeCell ref="A5:A6"/>
    <mergeCell ref="B5:B6"/>
    <mergeCell ref="A7:A8"/>
    <mergeCell ref="B7:B8"/>
    <mergeCell ref="A12:D12"/>
    <mergeCell ref="V1:Z2"/>
    <mergeCell ref="AA1:AB2"/>
    <mergeCell ref="S3:S4"/>
    <mergeCell ref="T3:T4"/>
    <mergeCell ref="V3:V4"/>
    <mergeCell ref="W3:W4"/>
    <mergeCell ref="X3:X4"/>
    <mergeCell ref="Y3:Y4"/>
    <mergeCell ref="Z3:Z4"/>
    <mergeCell ref="AA3:AA4"/>
    <mergeCell ref="A1:A4"/>
    <mergeCell ref="C1:R2"/>
    <mergeCell ref="S1:U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2013-02-25T13:46:26Z</dcterms:modified>
</cp:coreProperties>
</file>