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580" windowHeight="11640"/>
  </bookViews>
  <sheets>
    <sheet name="Доставка до СОХ Москва" sheetId="5" r:id="rId1"/>
  </sheets>
  <calcPr calcId="125725"/>
</workbook>
</file>

<file path=xl/calcChain.xml><?xml version="1.0" encoding="utf-8"?>
<calcChain xmlns="http://schemas.openxmlformats.org/spreadsheetml/2006/main">
  <c r="F156" i="5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50"/>
  <c r="F155"/>
  <c r="G155"/>
  <c r="E156"/>
  <c r="D156" s="1"/>
  <c r="E158"/>
  <c r="D158" s="1"/>
  <c r="E159"/>
  <c r="D159" s="1"/>
  <c r="E160"/>
  <c r="D160" s="1"/>
  <c r="E161"/>
  <c r="D161" s="1"/>
  <c r="E162"/>
  <c r="D162" s="1"/>
  <c r="E163"/>
  <c r="D163" s="1"/>
  <c r="E165"/>
  <c r="D165" s="1"/>
  <c r="E167"/>
  <c r="D167" s="1"/>
  <c r="E168"/>
  <c r="D168" s="1"/>
  <c r="E169"/>
  <c r="D169" s="1"/>
  <c r="E170"/>
  <c r="D170" s="1"/>
  <c r="E171"/>
  <c r="D171" s="1"/>
  <c r="E172"/>
  <c r="D172" s="1"/>
  <c r="E173"/>
  <c r="D173" s="1"/>
  <c r="E174"/>
  <c r="D174" s="1"/>
  <c r="E175"/>
  <c r="D175" s="1"/>
  <c r="E177"/>
  <c r="D177" s="1"/>
  <c r="E178"/>
  <c r="D178" s="1"/>
  <c r="D155"/>
  <c r="E155"/>
  <c r="E151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G150"/>
  <c r="F132"/>
  <c r="G132"/>
  <c r="E133"/>
  <c r="D133" s="1"/>
  <c r="E134"/>
  <c r="D134" s="1"/>
  <c r="E135"/>
  <c r="D135" s="1"/>
  <c r="E136"/>
  <c r="D136" s="1"/>
  <c r="E137"/>
  <c r="D137" s="1"/>
  <c r="E138"/>
  <c r="D138" s="1"/>
  <c r="E139"/>
  <c r="D139" s="1"/>
  <c r="E140"/>
  <c r="D140" s="1"/>
  <c r="E141"/>
  <c r="D141" s="1"/>
  <c r="E142"/>
  <c r="D142" s="1"/>
  <c r="E143"/>
  <c r="D143" s="1"/>
  <c r="E144"/>
  <c r="D144" s="1"/>
  <c r="E145"/>
  <c r="D145" s="1"/>
  <c r="E146"/>
  <c r="D146" s="1"/>
  <c r="E147"/>
  <c r="D147" s="1"/>
  <c r="E148"/>
  <c r="D148" s="1"/>
  <c r="E149"/>
  <c r="D149" s="1"/>
  <c r="E150"/>
  <c r="D150" s="1"/>
  <c r="E132"/>
  <c r="D132" s="1"/>
  <c r="E128"/>
  <c r="F98"/>
  <c r="G98"/>
  <c r="D98"/>
  <c r="E99"/>
  <c r="G99" s="1"/>
  <c r="E100"/>
  <c r="D100" s="1"/>
  <c r="F100" s="1"/>
  <c r="E101"/>
  <c r="G101" s="1"/>
  <c r="E103"/>
  <c r="D103" s="1"/>
  <c r="F103" s="1"/>
  <c r="E104"/>
  <c r="G104" s="1"/>
  <c r="E105"/>
  <c r="D105" s="1"/>
  <c r="F105" s="1"/>
  <c r="E106"/>
  <c r="G106" s="1"/>
  <c r="E107"/>
  <c r="D107" s="1"/>
  <c r="F107" s="1"/>
  <c r="E109"/>
  <c r="G109" s="1"/>
  <c r="E110"/>
  <c r="D110" s="1"/>
  <c r="F110" s="1"/>
  <c r="E111"/>
  <c r="G111" s="1"/>
  <c r="E112"/>
  <c r="D112" s="1"/>
  <c r="F112" s="1"/>
  <c r="E113"/>
  <c r="G113" s="1"/>
  <c r="E114"/>
  <c r="D114" s="1"/>
  <c r="F114" s="1"/>
  <c r="E115"/>
  <c r="G115" s="1"/>
  <c r="E116"/>
  <c r="D116" s="1"/>
  <c r="F116" s="1"/>
  <c r="E117"/>
  <c r="G117" s="1"/>
  <c r="E118"/>
  <c r="D118" s="1"/>
  <c r="F118" s="1"/>
  <c r="E119"/>
  <c r="G119" s="1"/>
  <c r="E121"/>
  <c r="D121" s="1"/>
  <c r="F121" s="1"/>
  <c r="E122"/>
  <c r="G122" s="1"/>
  <c r="E123"/>
  <c r="D123" s="1"/>
  <c r="F123" s="1"/>
  <c r="E124"/>
  <c r="G124" s="1"/>
  <c r="E125"/>
  <c r="D125" s="1"/>
  <c r="F125" s="1"/>
  <c r="E126"/>
  <c r="G126" s="1"/>
  <c r="E127"/>
  <c r="D127" s="1"/>
  <c r="F127" s="1"/>
  <c r="E98"/>
  <c r="E94"/>
  <c r="C94"/>
  <c r="F80"/>
  <c r="G82"/>
  <c r="G85"/>
  <c r="G87"/>
  <c r="G89"/>
  <c r="G91"/>
  <c r="G93"/>
  <c r="G80"/>
  <c r="E81"/>
  <c r="D81" s="1"/>
  <c r="F81" s="1"/>
  <c r="E82"/>
  <c r="D82" s="1"/>
  <c r="F82" s="1"/>
  <c r="E83"/>
  <c r="D83" s="1"/>
  <c r="F83" s="1"/>
  <c r="E85"/>
  <c r="D85" s="1"/>
  <c r="F85" s="1"/>
  <c r="E86"/>
  <c r="D86" s="1"/>
  <c r="F86" s="1"/>
  <c r="E87"/>
  <c r="D87" s="1"/>
  <c r="F87" s="1"/>
  <c r="E88"/>
  <c r="D88" s="1"/>
  <c r="F88" s="1"/>
  <c r="E89"/>
  <c r="D89" s="1"/>
  <c r="F89" s="1"/>
  <c r="E90"/>
  <c r="D90" s="1"/>
  <c r="F90" s="1"/>
  <c r="E91"/>
  <c r="D91" s="1"/>
  <c r="F91" s="1"/>
  <c r="E92"/>
  <c r="D92" s="1"/>
  <c r="F92" s="1"/>
  <c r="E93"/>
  <c r="D93" s="1"/>
  <c r="F93" s="1"/>
  <c r="D80"/>
  <c r="E80"/>
  <c r="F59"/>
  <c r="F60"/>
  <c r="F61"/>
  <c r="F62"/>
  <c r="F63"/>
  <c r="F65"/>
  <c r="F66"/>
  <c r="F67"/>
  <c r="F68"/>
  <c r="F69"/>
  <c r="F70"/>
  <c r="F71"/>
  <c r="F72"/>
  <c r="F73"/>
  <c r="F74"/>
  <c r="F58"/>
  <c r="G59"/>
  <c r="G60"/>
  <c r="G61"/>
  <c r="G62"/>
  <c r="G63"/>
  <c r="G65"/>
  <c r="G66"/>
  <c r="G67"/>
  <c r="G68"/>
  <c r="G69"/>
  <c r="G70"/>
  <c r="G71"/>
  <c r="G72"/>
  <c r="G73"/>
  <c r="G74"/>
  <c r="G58"/>
  <c r="G51"/>
  <c r="D59"/>
  <c r="D60"/>
  <c r="D61"/>
  <c r="D62"/>
  <c r="D63"/>
  <c r="D65"/>
  <c r="D66"/>
  <c r="D67"/>
  <c r="D68"/>
  <c r="D69"/>
  <c r="D70"/>
  <c r="D71"/>
  <c r="D72"/>
  <c r="D73"/>
  <c r="D74"/>
  <c r="D58"/>
  <c r="E59"/>
  <c r="E60"/>
  <c r="E61"/>
  <c r="E62"/>
  <c r="E63"/>
  <c r="E65"/>
  <c r="E66"/>
  <c r="E67"/>
  <c r="E68"/>
  <c r="E69"/>
  <c r="E70"/>
  <c r="E71"/>
  <c r="E72"/>
  <c r="E73"/>
  <c r="E74"/>
  <c r="E58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23"/>
  <c r="F7"/>
  <c r="F8"/>
  <c r="F9"/>
  <c r="F10"/>
  <c r="F11"/>
  <c r="F13"/>
  <c r="F14"/>
  <c r="F16"/>
  <c r="F17"/>
  <c r="F6"/>
  <c r="G7"/>
  <c r="G8"/>
  <c r="G9"/>
  <c r="G10"/>
  <c r="G11"/>
  <c r="G13"/>
  <c r="G14"/>
  <c r="G16"/>
  <c r="G17"/>
  <c r="G6"/>
  <c r="E76"/>
  <c r="C56"/>
  <c r="E54"/>
  <c r="E25"/>
  <c r="D25" s="1"/>
  <c r="E28"/>
  <c r="D28" s="1"/>
  <c r="E30"/>
  <c r="D30" s="1"/>
  <c r="E32"/>
  <c r="D32" s="1"/>
  <c r="E35"/>
  <c r="D35" s="1"/>
  <c r="E37"/>
  <c r="D37" s="1"/>
  <c r="E40"/>
  <c r="D40" s="1"/>
  <c r="E42"/>
  <c r="D42" s="1"/>
  <c r="E45"/>
  <c r="D45" s="1"/>
  <c r="E47"/>
  <c r="D47" s="1"/>
  <c r="E49"/>
  <c r="D49" s="1"/>
  <c r="E51"/>
  <c r="D51" s="1"/>
  <c r="E19"/>
  <c r="C21"/>
  <c r="E24" s="1"/>
  <c r="D24" s="1"/>
  <c r="C151"/>
  <c r="C128"/>
  <c r="C78"/>
  <c r="C4"/>
  <c r="E10" s="1"/>
  <c r="D10" s="1"/>
  <c r="G107" l="1"/>
  <c r="G125"/>
  <c r="G121"/>
  <c r="G116"/>
  <c r="G112"/>
  <c r="G103"/>
  <c r="G127"/>
  <c r="D101"/>
  <c r="F101" s="1"/>
  <c r="G123"/>
  <c r="G118"/>
  <c r="G114"/>
  <c r="G110"/>
  <c r="G105"/>
  <c r="G100"/>
  <c r="D99"/>
  <c r="F99" s="1"/>
  <c r="D126"/>
  <c r="F126" s="1"/>
  <c r="D124"/>
  <c r="F124" s="1"/>
  <c r="D122"/>
  <c r="F122" s="1"/>
  <c r="D119"/>
  <c r="F119" s="1"/>
  <c r="D117"/>
  <c r="F117" s="1"/>
  <c r="D115"/>
  <c r="F115" s="1"/>
  <c r="D113"/>
  <c r="F113" s="1"/>
  <c r="D111"/>
  <c r="F111" s="1"/>
  <c r="D109"/>
  <c r="F109" s="1"/>
  <c r="D106"/>
  <c r="F106" s="1"/>
  <c r="D104"/>
  <c r="F104" s="1"/>
  <c r="G92"/>
  <c r="G90"/>
  <c r="G88"/>
  <c r="G86"/>
  <c r="G83"/>
  <c r="G81"/>
  <c r="E23"/>
  <c r="D23" s="1"/>
  <c r="E50"/>
  <c r="D50" s="1"/>
  <c r="E48"/>
  <c r="D48" s="1"/>
  <c r="E46"/>
  <c r="D46" s="1"/>
  <c r="E44"/>
  <c r="D44" s="1"/>
  <c r="E41"/>
  <c r="D41" s="1"/>
  <c r="E38"/>
  <c r="D38" s="1"/>
  <c r="E36"/>
  <c r="D36" s="1"/>
  <c r="E33"/>
  <c r="D33" s="1"/>
  <c r="E31"/>
  <c r="D31" s="1"/>
  <c r="E29"/>
  <c r="D29" s="1"/>
  <c r="E27"/>
  <c r="D27" s="1"/>
  <c r="E13"/>
  <c r="D13" s="1"/>
  <c r="E6"/>
  <c r="D6" s="1"/>
  <c r="E7"/>
  <c r="D7" s="1"/>
  <c r="E16"/>
  <c r="D16" s="1"/>
  <c r="E9"/>
  <c r="D9" s="1"/>
  <c r="E2"/>
  <c r="E17"/>
  <c r="D17" s="1"/>
  <c r="E14"/>
  <c r="D14" s="1"/>
  <c r="E11"/>
  <c r="D11" s="1"/>
  <c r="E8"/>
  <c r="D8" s="1"/>
</calcChain>
</file>

<file path=xl/connections.xml><?xml version="1.0" encoding="utf-8"?>
<connections xmlns="http://schemas.openxmlformats.org/spreadsheetml/2006/main">
  <connection id="1" odcFile="C:\Documents and Settings\efremova\Мои документы\Мои источники данных\OLAP DDMakarBI Sales.odc" keepAlive="1" name="OLAP DDMakarBI Sales" type="5" refreshedVersion="3" background="1">
    <dbPr connection="Provider=MSOLAP.3;Integrated Security=SSPI;Persist Security Info=True;Initial Catalog=DDMakarBI;Data Source=OLAP;MDX Compatibility=1;Safety Options=2;MDX Missing Member Mode=Error" command="Sales" commandType="1"/>
    <olapPr sendLocale="1" rowDrillCount="1000"/>
  </connection>
</connections>
</file>

<file path=xl/sharedStrings.xml><?xml version="1.0" encoding="utf-8"?>
<sst xmlns="http://schemas.openxmlformats.org/spreadsheetml/2006/main" count="206" uniqueCount="68">
  <si>
    <t>Маршрутный лист/Накладная/Товар</t>
  </si>
  <si>
    <t>Количество коробок</t>
  </si>
  <si>
    <t>Сумма накладной</t>
  </si>
  <si>
    <t>Прих.Накл М-00004680 (12.11.12)</t>
  </si>
  <si>
    <t>Borges- Уксус винный бальзам из Модена ст.0,25х12</t>
  </si>
  <si>
    <t>Borges- Уксус винный на эстрагоне ст.0,25х12</t>
  </si>
  <si>
    <t>Маслины чёрные SOL NEGRO б/к ж.,0,48х24</t>
  </si>
  <si>
    <t>Маслины чёрные SOL NEGRO с/к ж.,0,48х24</t>
  </si>
  <si>
    <t>Прих.Накл М-00004681 (12.11.12)</t>
  </si>
  <si>
    <t>Borges- Масло оливковое Aceite de Oliva 100% ст. 0.75х6</t>
  </si>
  <si>
    <t>Borges- Масло оливковое Extravirgin ст. 0,25х12</t>
  </si>
  <si>
    <t>Borges- Масло оливковое Extravirgin ст. 0,75х6</t>
  </si>
  <si>
    <t>Прих.Накл М-00004738 (14.11.12)</t>
  </si>
  <si>
    <t>Мюллюн Парас- Гречневая каша 0,4х10</t>
  </si>
  <si>
    <t>Мюллюн Парас- Каша овсяная с овсяными отрубями "Био-Био" 0,035х5пакх10</t>
  </si>
  <si>
    <t>Мюллюн Парас- Каша овсяная с черникой "Био-Био" 0,04х5пакх10</t>
  </si>
  <si>
    <t>Мюллюн Парас- Крупные овсяные хлопья  0,6х12</t>
  </si>
  <si>
    <t>Мюллюн Парас- Рисовая каша 0,4х10</t>
  </si>
  <si>
    <t>Мюллюн Парас- Смесь из 3-х видов отрубей 0,3х10</t>
  </si>
  <si>
    <t>Прих.Накл М-00004739 (14.11.12)</t>
  </si>
  <si>
    <t>Мюллюн Парас- 4-х зерновые хлопья 0,5х12</t>
  </si>
  <si>
    <t>Мюллюн Парас- Гречневые хлопья 0,4х10</t>
  </si>
  <si>
    <t>Мюллюн Парас- Овсяная каша б/п 0,5х12</t>
  </si>
  <si>
    <t>Мюллюн Парас- Овсяные хлопья б/п 0,5х12</t>
  </si>
  <si>
    <t>Мюллюн Парас- Рисовые хлопья 0,4х10</t>
  </si>
  <si>
    <t>Прих.Накл М-00004782 (19.11.12)</t>
  </si>
  <si>
    <t>Прих.Накл М-00004783 (19.11.12)</t>
  </si>
  <si>
    <t>Borges- Масло оливковое Aceite de Oliva 100% Чесночное ст. 0.5х12</t>
  </si>
  <si>
    <t>Borges- Масло оливковое Extravirgin жесть 1х12</t>
  </si>
  <si>
    <t>Прих.Накл М-00004799 (19.11.12)</t>
  </si>
  <si>
    <t>Мюллюн Парас- 4-х зерновая каша 0,3х12</t>
  </si>
  <si>
    <t>Прих.Накл М-00004895 (26.11.12)</t>
  </si>
  <si>
    <t>Прих.Накл М-00004896 (26.11.12)</t>
  </si>
  <si>
    <t>Прих.Накл М-00004915 (26.11.12)</t>
  </si>
  <si>
    <t>Руб.</t>
  </si>
  <si>
    <t>%</t>
  </si>
  <si>
    <t>Затраты на 1 кор, %</t>
  </si>
  <si>
    <t>Затраты на весь объем</t>
  </si>
  <si>
    <t>Марш.Лист 00054678</t>
  </si>
  <si>
    <t>Прих.Накл М-00004585 (06.11.12)</t>
  </si>
  <si>
    <t>Borges- Масло оливковое Aceite de Oliva 100% С свежим базиликом ст. 0.2х6</t>
  </si>
  <si>
    <t>Borges- Масло оливковое Extravirgin ст. 0,5х12</t>
  </si>
  <si>
    <t>Прих.Накл М-00004586 (06.11.12)</t>
  </si>
  <si>
    <t>Прих.Накл М-00004587 (06.11.12)</t>
  </si>
  <si>
    <t>Марш.Лист 00054769</t>
  </si>
  <si>
    <t>Прих.Накл М-00004678 (12.11.12)</t>
  </si>
  <si>
    <t>Прих.Накл М-00004679 (12.11.12)</t>
  </si>
  <si>
    <t>Borges- Масло оливковое Aceite de Oliva 100% С перцем ст. 0.2х6</t>
  </si>
  <si>
    <t>Прих.Накл М-00004692 (12.11.12)</t>
  </si>
  <si>
    <t>Марш.Лист 00054853</t>
  </si>
  <si>
    <t>Марш.Лист 00054876</t>
  </si>
  <si>
    <t>Прих.Накл М-00004768 (16.11.12)</t>
  </si>
  <si>
    <t>Прих.Накл М-00004769 (16.11.12)</t>
  </si>
  <si>
    <t>Borges- Масло оливковое Aceite de Oliva 100% С розмарином ст. 0.2х6</t>
  </si>
  <si>
    <t>Марш.Лист 00054932</t>
  </si>
  <si>
    <t>Прих.Накл М-00004798 (19.11.12)</t>
  </si>
  <si>
    <t>Марш.Лист 00055084</t>
  </si>
  <si>
    <t>Прих.Накл М-00004890 (26.11.12)</t>
  </si>
  <si>
    <t>Прих.Накл М-00004891 (26.11.12)</t>
  </si>
  <si>
    <t>Прих.Накл М-00004892 (26.11.12)</t>
  </si>
  <si>
    <t>Марш.Лист 00055129</t>
  </si>
  <si>
    <t>Прих.Накл М-00004879 (30.11.12)</t>
  </si>
  <si>
    <t>Прих.Накл М-00004880 (29.11.12)</t>
  </si>
  <si>
    <t>Прих.Накл М-00004970 (29.11.12)</t>
  </si>
  <si>
    <t>Прих.Накл М-00004987 (30.11.12)</t>
  </si>
  <si>
    <t>Прих.Накл М-00004988 (30.11.12)</t>
  </si>
  <si>
    <t>Сумма затрат на доставку ,Руб.</t>
  </si>
  <si>
    <t>Сумма затрат на доставку , %.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</si>
</sst>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>
      <alignment horizontal="left"/>
    </xf>
  </cellStyleXfs>
  <cellXfs count="4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4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/>
    <xf numFmtId="0" fontId="5" fillId="3" borderId="1" xfId="0" applyFont="1" applyFill="1" applyBorder="1" applyAlignment="1">
      <alignment horizontal="center" wrapText="1"/>
    </xf>
    <xf numFmtId="0" fontId="4" fillId="0" borderId="2" xfId="0" applyFont="1" applyBorder="1" applyAlignment="1"/>
    <xf numFmtId="0" fontId="0" fillId="0" borderId="1" xfId="0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2" fontId="5" fillId="5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/>
    <xf numFmtId="10" fontId="0" fillId="0" borderId="1" xfId="1" applyNumberFormat="1" applyFont="1" applyBorder="1" applyAlignment="1"/>
    <xf numFmtId="2" fontId="2" fillId="4" borderId="1" xfId="0" applyNumberFormat="1" applyFont="1" applyFill="1" applyBorder="1" applyAlignment="1">
      <alignment horizontal="center"/>
    </xf>
    <xf numFmtId="10" fontId="5" fillId="5" borderId="1" xfId="1" applyNumberFormat="1" applyFont="1" applyFill="1" applyBorder="1" applyAlignment="1">
      <alignment horizontal="center" wrapText="1"/>
    </xf>
    <xf numFmtId="0" fontId="0" fillId="0" borderId="0" xfId="0" applyFill="1" applyAlignment="1"/>
    <xf numFmtId="0" fontId="0" fillId="0" borderId="2" xfId="0" applyBorder="1" applyAlignment="1"/>
    <xf numFmtId="2" fontId="0" fillId="0" borderId="0" xfId="0" applyNumberFormat="1" applyBorder="1" applyAlignment="1"/>
    <xf numFmtId="10" fontId="0" fillId="0" borderId="0" xfId="1" applyNumberFormat="1" applyFont="1" applyBorder="1" applyAlignment="1"/>
    <xf numFmtId="0" fontId="0" fillId="0" borderId="0" xfId="0" applyBorder="1" applyAlignment="1"/>
    <xf numFmtId="0" fontId="0" fillId="0" borderId="0" xfId="0" applyNumberFormat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  <xf numFmtId="0" fontId="5" fillId="2" borderId="3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79"/>
  <sheetViews>
    <sheetView tabSelected="1" workbookViewId="0">
      <selection activeCell="A9" sqref="A9"/>
    </sheetView>
  </sheetViews>
  <sheetFormatPr defaultRowHeight="15"/>
  <cols>
    <col min="1" max="1" width="85.42578125" style="6" customWidth="1"/>
    <col min="2" max="2" width="12.42578125" style="1" customWidth="1"/>
    <col min="3" max="3" width="12.42578125" style="2" customWidth="1"/>
    <col min="4" max="253" width="10.42578125" style="6" customWidth="1"/>
    <col min="254" max="254" width="85.42578125" style="6" customWidth="1"/>
    <col min="255" max="256" width="26.28515625" style="6" customWidth="1"/>
    <col min="257" max="509" width="10.42578125" style="6" customWidth="1"/>
    <col min="510" max="510" width="85.42578125" style="6" customWidth="1"/>
    <col min="511" max="512" width="26.28515625" style="6" customWidth="1"/>
    <col min="513" max="765" width="10.42578125" style="6" customWidth="1"/>
    <col min="766" max="766" width="85.42578125" style="6" customWidth="1"/>
    <col min="767" max="768" width="26.28515625" style="6" customWidth="1"/>
    <col min="769" max="1021" width="10.42578125" style="6" customWidth="1"/>
    <col min="1022" max="1022" width="85.42578125" style="6" customWidth="1"/>
    <col min="1023" max="1024" width="26.28515625" style="6" customWidth="1"/>
    <col min="1025" max="1277" width="10.42578125" style="6" customWidth="1"/>
    <col min="1278" max="1278" width="85.42578125" style="6" customWidth="1"/>
    <col min="1279" max="1280" width="26.28515625" style="6" customWidth="1"/>
    <col min="1281" max="1533" width="10.42578125" style="6" customWidth="1"/>
    <col min="1534" max="1534" width="85.42578125" style="6" customWidth="1"/>
    <col min="1535" max="1536" width="26.28515625" style="6" customWidth="1"/>
    <col min="1537" max="1789" width="10.42578125" style="6" customWidth="1"/>
    <col min="1790" max="1790" width="85.42578125" style="6" customWidth="1"/>
    <col min="1791" max="1792" width="26.28515625" style="6" customWidth="1"/>
    <col min="1793" max="2045" width="10.42578125" style="6" customWidth="1"/>
    <col min="2046" max="2046" width="85.42578125" style="6" customWidth="1"/>
    <col min="2047" max="2048" width="26.28515625" style="6" customWidth="1"/>
    <col min="2049" max="2301" width="10.42578125" style="6" customWidth="1"/>
    <col min="2302" max="2302" width="85.42578125" style="6" customWidth="1"/>
    <col min="2303" max="2304" width="26.28515625" style="6" customWidth="1"/>
    <col min="2305" max="2557" width="10.42578125" style="6" customWidth="1"/>
    <col min="2558" max="2558" width="85.42578125" style="6" customWidth="1"/>
    <col min="2559" max="2560" width="26.28515625" style="6" customWidth="1"/>
    <col min="2561" max="2813" width="10.42578125" style="6" customWidth="1"/>
    <col min="2814" max="2814" width="85.42578125" style="6" customWidth="1"/>
    <col min="2815" max="2816" width="26.28515625" style="6" customWidth="1"/>
    <col min="2817" max="3069" width="10.42578125" style="6" customWidth="1"/>
    <col min="3070" max="3070" width="85.42578125" style="6" customWidth="1"/>
    <col min="3071" max="3072" width="26.28515625" style="6" customWidth="1"/>
    <col min="3073" max="3325" width="10.42578125" style="6" customWidth="1"/>
    <col min="3326" max="3326" width="85.42578125" style="6" customWidth="1"/>
    <col min="3327" max="3328" width="26.28515625" style="6" customWidth="1"/>
    <col min="3329" max="3581" width="10.42578125" style="6" customWidth="1"/>
    <col min="3582" max="3582" width="85.42578125" style="6" customWidth="1"/>
    <col min="3583" max="3584" width="26.28515625" style="6" customWidth="1"/>
    <col min="3585" max="3837" width="10.42578125" style="6" customWidth="1"/>
    <col min="3838" max="3838" width="85.42578125" style="6" customWidth="1"/>
    <col min="3839" max="3840" width="26.28515625" style="6" customWidth="1"/>
    <col min="3841" max="4093" width="10.42578125" style="6" customWidth="1"/>
    <col min="4094" max="4094" width="85.42578125" style="6" customWidth="1"/>
    <col min="4095" max="4096" width="26.28515625" style="6" customWidth="1"/>
    <col min="4097" max="4349" width="10.42578125" style="6" customWidth="1"/>
    <col min="4350" max="4350" width="85.42578125" style="6" customWidth="1"/>
    <col min="4351" max="4352" width="26.28515625" style="6" customWidth="1"/>
    <col min="4353" max="4605" width="10.42578125" style="6" customWidth="1"/>
    <col min="4606" max="4606" width="85.42578125" style="6" customWidth="1"/>
    <col min="4607" max="4608" width="26.28515625" style="6" customWidth="1"/>
    <col min="4609" max="4861" width="10.42578125" style="6" customWidth="1"/>
    <col min="4862" max="4862" width="85.42578125" style="6" customWidth="1"/>
    <col min="4863" max="4864" width="26.28515625" style="6" customWidth="1"/>
    <col min="4865" max="5117" width="10.42578125" style="6" customWidth="1"/>
    <col min="5118" max="5118" width="85.42578125" style="6" customWidth="1"/>
    <col min="5119" max="5120" width="26.28515625" style="6" customWidth="1"/>
    <col min="5121" max="5373" width="10.42578125" style="6" customWidth="1"/>
    <col min="5374" max="5374" width="85.42578125" style="6" customWidth="1"/>
    <col min="5375" max="5376" width="26.28515625" style="6" customWidth="1"/>
    <col min="5377" max="5629" width="10.42578125" style="6" customWidth="1"/>
    <col min="5630" max="5630" width="85.42578125" style="6" customWidth="1"/>
    <col min="5631" max="5632" width="26.28515625" style="6" customWidth="1"/>
    <col min="5633" max="5885" width="10.42578125" style="6" customWidth="1"/>
    <col min="5886" max="5886" width="85.42578125" style="6" customWidth="1"/>
    <col min="5887" max="5888" width="26.28515625" style="6" customWidth="1"/>
    <col min="5889" max="6141" width="10.42578125" style="6" customWidth="1"/>
    <col min="6142" max="6142" width="85.42578125" style="6" customWidth="1"/>
    <col min="6143" max="6144" width="26.28515625" style="6" customWidth="1"/>
    <col min="6145" max="6397" width="10.42578125" style="6" customWidth="1"/>
    <col min="6398" max="6398" width="85.42578125" style="6" customWidth="1"/>
    <col min="6399" max="6400" width="26.28515625" style="6" customWidth="1"/>
    <col min="6401" max="6653" width="10.42578125" style="6" customWidth="1"/>
    <col min="6654" max="6654" width="85.42578125" style="6" customWidth="1"/>
    <col min="6655" max="6656" width="26.28515625" style="6" customWidth="1"/>
    <col min="6657" max="6909" width="10.42578125" style="6" customWidth="1"/>
    <col min="6910" max="6910" width="85.42578125" style="6" customWidth="1"/>
    <col min="6911" max="6912" width="26.28515625" style="6" customWidth="1"/>
    <col min="6913" max="7165" width="10.42578125" style="6" customWidth="1"/>
    <col min="7166" max="7166" width="85.42578125" style="6" customWidth="1"/>
    <col min="7167" max="7168" width="26.28515625" style="6" customWidth="1"/>
    <col min="7169" max="7421" width="10.42578125" style="6" customWidth="1"/>
    <col min="7422" max="7422" width="85.42578125" style="6" customWidth="1"/>
    <col min="7423" max="7424" width="26.28515625" style="6" customWidth="1"/>
    <col min="7425" max="7677" width="10.42578125" style="6" customWidth="1"/>
    <col min="7678" max="7678" width="85.42578125" style="6" customWidth="1"/>
    <col min="7679" max="7680" width="26.28515625" style="6" customWidth="1"/>
    <col min="7681" max="7933" width="10.42578125" style="6" customWidth="1"/>
    <col min="7934" max="7934" width="85.42578125" style="6" customWidth="1"/>
    <col min="7935" max="7936" width="26.28515625" style="6" customWidth="1"/>
    <col min="7937" max="8189" width="10.42578125" style="6" customWidth="1"/>
    <col min="8190" max="8190" width="85.42578125" style="6" customWidth="1"/>
    <col min="8191" max="8192" width="26.28515625" style="6" customWidth="1"/>
    <col min="8193" max="8445" width="10.42578125" style="6" customWidth="1"/>
    <col min="8446" max="8446" width="85.42578125" style="6" customWidth="1"/>
    <col min="8447" max="8448" width="26.28515625" style="6" customWidth="1"/>
    <col min="8449" max="8701" width="10.42578125" style="6" customWidth="1"/>
    <col min="8702" max="8702" width="85.42578125" style="6" customWidth="1"/>
    <col min="8703" max="8704" width="26.28515625" style="6" customWidth="1"/>
    <col min="8705" max="8957" width="10.42578125" style="6" customWidth="1"/>
    <col min="8958" max="8958" width="85.42578125" style="6" customWidth="1"/>
    <col min="8959" max="8960" width="26.28515625" style="6" customWidth="1"/>
    <col min="8961" max="9213" width="10.42578125" style="6" customWidth="1"/>
    <col min="9214" max="9214" width="85.42578125" style="6" customWidth="1"/>
    <col min="9215" max="9216" width="26.28515625" style="6" customWidth="1"/>
    <col min="9217" max="9469" width="10.42578125" style="6" customWidth="1"/>
    <col min="9470" max="9470" width="85.42578125" style="6" customWidth="1"/>
    <col min="9471" max="9472" width="26.28515625" style="6" customWidth="1"/>
    <col min="9473" max="9725" width="10.42578125" style="6" customWidth="1"/>
    <col min="9726" max="9726" width="85.42578125" style="6" customWidth="1"/>
    <col min="9727" max="9728" width="26.28515625" style="6" customWidth="1"/>
    <col min="9729" max="9981" width="10.42578125" style="6" customWidth="1"/>
    <col min="9982" max="9982" width="85.42578125" style="6" customWidth="1"/>
    <col min="9983" max="9984" width="26.28515625" style="6" customWidth="1"/>
    <col min="9985" max="10237" width="10.42578125" style="6" customWidth="1"/>
    <col min="10238" max="10238" width="85.42578125" style="6" customWidth="1"/>
    <col min="10239" max="10240" width="26.28515625" style="6" customWidth="1"/>
    <col min="10241" max="10493" width="10.42578125" style="6" customWidth="1"/>
    <col min="10494" max="10494" width="85.42578125" style="6" customWidth="1"/>
    <col min="10495" max="10496" width="26.28515625" style="6" customWidth="1"/>
    <col min="10497" max="10749" width="10.42578125" style="6" customWidth="1"/>
    <col min="10750" max="10750" width="85.42578125" style="6" customWidth="1"/>
    <col min="10751" max="10752" width="26.28515625" style="6" customWidth="1"/>
    <col min="10753" max="11005" width="10.42578125" style="6" customWidth="1"/>
    <col min="11006" max="11006" width="85.42578125" style="6" customWidth="1"/>
    <col min="11007" max="11008" width="26.28515625" style="6" customWidth="1"/>
    <col min="11009" max="11261" width="10.42578125" style="6" customWidth="1"/>
    <col min="11262" max="11262" width="85.42578125" style="6" customWidth="1"/>
    <col min="11263" max="11264" width="26.28515625" style="6" customWidth="1"/>
    <col min="11265" max="11517" width="10.42578125" style="6" customWidth="1"/>
    <col min="11518" max="11518" width="85.42578125" style="6" customWidth="1"/>
    <col min="11519" max="11520" width="26.28515625" style="6" customWidth="1"/>
    <col min="11521" max="11773" width="10.42578125" style="6" customWidth="1"/>
    <col min="11774" max="11774" width="85.42578125" style="6" customWidth="1"/>
    <col min="11775" max="11776" width="26.28515625" style="6" customWidth="1"/>
    <col min="11777" max="12029" width="10.42578125" style="6" customWidth="1"/>
    <col min="12030" max="12030" width="85.42578125" style="6" customWidth="1"/>
    <col min="12031" max="12032" width="26.28515625" style="6" customWidth="1"/>
    <col min="12033" max="12285" width="10.42578125" style="6" customWidth="1"/>
    <col min="12286" max="12286" width="85.42578125" style="6" customWidth="1"/>
    <col min="12287" max="12288" width="26.28515625" style="6" customWidth="1"/>
    <col min="12289" max="12541" width="10.42578125" style="6" customWidth="1"/>
    <col min="12542" max="12542" width="85.42578125" style="6" customWidth="1"/>
    <col min="12543" max="12544" width="26.28515625" style="6" customWidth="1"/>
    <col min="12545" max="12797" width="10.42578125" style="6" customWidth="1"/>
    <col min="12798" max="12798" width="85.42578125" style="6" customWidth="1"/>
    <col min="12799" max="12800" width="26.28515625" style="6" customWidth="1"/>
    <col min="12801" max="13053" width="10.42578125" style="6" customWidth="1"/>
    <col min="13054" max="13054" width="85.42578125" style="6" customWidth="1"/>
    <col min="13055" max="13056" width="26.28515625" style="6" customWidth="1"/>
    <col min="13057" max="13309" width="10.42578125" style="6" customWidth="1"/>
    <col min="13310" max="13310" width="85.42578125" style="6" customWidth="1"/>
    <col min="13311" max="13312" width="26.28515625" style="6" customWidth="1"/>
    <col min="13313" max="13565" width="10.42578125" style="6" customWidth="1"/>
    <col min="13566" max="13566" width="85.42578125" style="6" customWidth="1"/>
    <col min="13567" max="13568" width="26.28515625" style="6" customWidth="1"/>
    <col min="13569" max="13821" width="10.42578125" style="6" customWidth="1"/>
    <col min="13822" max="13822" width="85.42578125" style="6" customWidth="1"/>
    <col min="13823" max="13824" width="26.28515625" style="6" customWidth="1"/>
    <col min="13825" max="14077" width="10.42578125" style="6" customWidth="1"/>
    <col min="14078" max="14078" width="85.42578125" style="6" customWidth="1"/>
    <col min="14079" max="14080" width="26.28515625" style="6" customWidth="1"/>
    <col min="14081" max="14333" width="10.42578125" style="6" customWidth="1"/>
    <col min="14334" max="14334" width="85.42578125" style="6" customWidth="1"/>
    <col min="14335" max="14336" width="26.28515625" style="6" customWidth="1"/>
    <col min="14337" max="14589" width="10.42578125" style="6" customWidth="1"/>
    <col min="14590" max="14590" width="85.42578125" style="6" customWidth="1"/>
    <col min="14591" max="14592" width="26.28515625" style="6" customWidth="1"/>
    <col min="14593" max="14845" width="10.42578125" style="6" customWidth="1"/>
    <col min="14846" max="14846" width="85.42578125" style="6" customWidth="1"/>
    <col min="14847" max="14848" width="26.28515625" style="6" customWidth="1"/>
    <col min="14849" max="15101" width="10.42578125" style="6" customWidth="1"/>
    <col min="15102" max="15102" width="85.42578125" style="6" customWidth="1"/>
    <col min="15103" max="15104" width="26.28515625" style="6" customWidth="1"/>
    <col min="15105" max="15357" width="10.42578125" style="6" customWidth="1"/>
    <col min="15358" max="15358" width="85.42578125" style="6" customWidth="1"/>
    <col min="15359" max="15360" width="26.28515625" style="6" customWidth="1"/>
    <col min="15361" max="15613" width="10.42578125" style="6" customWidth="1"/>
    <col min="15614" max="15614" width="85.42578125" style="6" customWidth="1"/>
    <col min="15615" max="15616" width="26.28515625" style="6" customWidth="1"/>
    <col min="15617" max="15869" width="10.42578125" style="6" customWidth="1"/>
    <col min="15870" max="15870" width="85.42578125" style="6" customWidth="1"/>
    <col min="15871" max="15872" width="26.28515625" style="6" customWidth="1"/>
    <col min="15873" max="16125" width="10.42578125" style="6" customWidth="1"/>
    <col min="16126" max="16126" width="85.42578125" style="6" customWidth="1"/>
    <col min="16127" max="16128" width="26.28515625" style="6" customWidth="1"/>
    <col min="16129" max="16384" width="10.42578125" style="6" customWidth="1"/>
  </cols>
  <sheetData>
    <row r="1" spans="1:7" ht="66.75" customHeight="1">
      <c r="A1" s="7" t="s">
        <v>0</v>
      </c>
      <c r="B1" s="7" t="s">
        <v>1</v>
      </c>
      <c r="C1" s="12" t="s">
        <v>2</v>
      </c>
      <c r="D1" s="12" t="s">
        <v>66</v>
      </c>
      <c r="E1" s="12" t="s">
        <v>67</v>
      </c>
    </row>
    <row r="2" spans="1:7" s="23" customFormat="1" ht="17.25" customHeight="1">
      <c r="A2" s="29" t="s">
        <v>38</v>
      </c>
      <c r="B2" s="39"/>
      <c r="C2" s="40"/>
      <c r="D2" s="18">
        <v>5800</v>
      </c>
      <c r="E2" s="22">
        <f>D2/C4</f>
        <v>2.5875976533701474E-2</v>
      </c>
    </row>
    <row r="3" spans="1:7" ht="14.25" customHeight="1">
      <c r="A3" s="30"/>
      <c r="B3" s="41"/>
      <c r="C3" s="42"/>
      <c r="D3" s="36" t="s">
        <v>37</v>
      </c>
      <c r="E3" s="37"/>
      <c r="F3" s="38" t="s">
        <v>36</v>
      </c>
      <c r="G3" s="38"/>
    </row>
    <row r="4" spans="1:7" ht="15" customHeight="1">
      <c r="A4" s="31"/>
      <c r="B4" s="16">
        <v>205</v>
      </c>
      <c r="C4" s="21">
        <f>SUM(C5:C17)</f>
        <v>224146.13</v>
      </c>
      <c r="D4" s="4" t="s">
        <v>34</v>
      </c>
      <c r="E4" s="4" t="s">
        <v>35</v>
      </c>
      <c r="F4" s="3" t="s">
        <v>34</v>
      </c>
      <c r="G4" s="3" t="s">
        <v>35</v>
      </c>
    </row>
    <row r="5" spans="1:7" ht="15" customHeight="1">
      <c r="A5" s="8" t="s">
        <v>39</v>
      </c>
      <c r="B5" s="17">
        <v>90</v>
      </c>
      <c r="C5" s="13"/>
      <c r="D5" s="9"/>
      <c r="E5" s="9"/>
      <c r="F5" s="9"/>
      <c r="G5" s="9"/>
    </row>
    <row r="6" spans="1:7" ht="15" customHeight="1">
      <c r="A6" s="9" t="s">
        <v>40</v>
      </c>
      <c r="B6" s="15">
        <v>5</v>
      </c>
      <c r="C6" s="15">
        <v>6482.85</v>
      </c>
      <c r="D6" s="19">
        <f>E6*$D$2</f>
        <v>167.75007447150662</v>
      </c>
      <c r="E6" s="20">
        <f t="shared" ref="E6:E11" si="0">C6/$C$4</f>
        <v>2.8922426633018382E-2</v>
      </c>
      <c r="F6" s="19">
        <f>D6/B6</f>
        <v>33.550014894301327</v>
      </c>
      <c r="G6" s="20">
        <f>E6/B6</f>
        <v>5.7844853266036762E-3</v>
      </c>
    </row>
    <row r="7" spans="1:7" ht="15" customHeight="1">
      <c r="A7" s="9" t="s">
        <v>9</v>
      </c>
      <c r="B7" s="15">
        <v>10</v>
      </c>
      <c r="C7" s="15">
        <v>14178.78</v>
      </c>
      <c r="D7" s="19">
        <f t="shared" ref="D7:D16" si="1">E7*$D$2</f>
        <v>366.88977855651581</v>
      </c>
      <c r="E7" s="20">
        <f t="shared" si="0"/>
        <v>6.3256858371813066E-2</v>
      </c>
      <c r="F7" s="19">
        <f t="shared" ref="F7:F17" si="2">D7/B7</f>
        <v>36.688977855651579</v>
      </c>
      <c r="G7" s="20">
        <f t="shared" ref="G7:G17" si="3">E7/B7</f>
        <v>6.3256858371813062E-3</v>
      </c>
    </row>
    <row r="8" spans="1:7" ht="15" customHeight="1">
      <c r="A8" s="9" t="s">
        <v>27</v>
      </c>
      <c r="B8" s="15">
        <v>5</v>
      </c>
      <c r="C8" s="15">
        <v>9746.2199999999993</v>
      </c>
      <c r="D8" s="19">
        <f t="shared" si="1"/>
        <v>252.19296001229196</v>
      </c>
      <c r="E8" s="20">
        <f t="shared" si="0"/>
        <v>4.348154482970551E-2</v>
      </c>
      <c r="F8" s="19">
        <f t="shared" si="2"/>
        <v>50.438592002458392</v>
      </c>
      <c r="G8" s="20">
        <f t="shared" si="3"/>
        <v>8.6963089659411012E-3</v>
      </c>
    </row>
    <row r="9" spans="1:7" ht="15" customHeight="1">
      <c r="A9" s="9" t="s">
        <v>10</v>
      </c>
      <c r="B9" s="15">
        <v>15</v>
      </c>
      <c r="C9" s="15">
        <v>16273.62</v>
      </c>
      <c r="D9" s="19">
        <f t="shared" si="1"/>
        <v>421.09580923837501</v>
      </c>
      <c r="E9" s="20">
        <f t="shared" si="0"/>
        <v>7.2602725730754311E-2</v>
      </c>
      <c r="F9" s="19">
        <f t="shared" si="2"/>
        <v>28.073053949225002</v>
      </c>
      <c r="G9" s="20">
        <f t="shared" si="3"/>
        <v>4.8401817153836211E-3</v>
      </c>
    </row>
    <row r="10" spans="1:7" ht="15" customHeight="1">
      <c r="A10" s="9" t="s">
        <v>41</v>
      </c>
      <c r="B10" s="15">
        <v>50</v>
      </c>
      <c r="C10" s="15">
        <v>104748.6</v>
      </c>
      <c r="D10" s="19">
        <f t="shared" si="1"/>
        <v>2710.4723155380825</v>
      </c>
      <c r="E10" s="20">
        <f t="shared" si="0"/>
        <v>0.46732281302380729</v>
      </c>
      <c r="F10" s="19">
        <f t="shared" si="2"/>
        <v>54.209446310761649</v>
      </c>
      <c r="G10" s="20">
        <f t="shared" si="3"/>
        <v>9.3464562604761454E-3</v>
      </c>
    </row>
    <row r="11" spans="1:7" ht="15" customHeight="1">
      <c r="A11" s="9" t="s">
        <v>11</v>
      </c>
      <c r="B11" s="15">
        <v>5</v>
      </c>
      <c r="C11" s="15">
        <v>7673.49</v>
      </c>
      <c r="D11" s="19">
        <f t="shared" si="1"/>
        <v>198.55904717159291</v>
      </c>
      <c r="E11" s="20">
        <f t="shared" si="0"/>
        <v>3.4234318477860848E-2</v>
      </c>
      <c r="F11" s="19">
        <f t="shared" si="2"/>
        <v>39.711809434318582</v>
      </c>
      <c r="G11" s="20">
        <f t="shared" si="3"/>
        <v>6.8468636955721692E-3</v>
      </c>
    </row>
    <row r="12" spans="1:7" ht="15" customHeight="1">
      <c r="A12" s="8" t="s">
        <v>42</v>
      </c>
      <c r="B12" s="17">
        <v>35</v>
      </c>
      <c r="C12" s="13"/>
      <c r="D12" s="19"/>
      <c r="E12" s="20"/>
      <c r="F12" s="19"/>
      <c r="G12" s="20"/>
    </row>
    <row r="13" spans="1:7" ht="15" customHeight="1">
      <c r="A13" s="9" t="s">
        <v>6</v>
      </c>
      <c r="B13" s="15">
        <v>25</v>
      </c>
      <c r="C13" s="15">
        <v>23441.88</v>
      </c>
      <c r="D13" s="19">
        <f t="shared" si="1"/>
        <v>606.58153678584586</v>
      </c>
      <c r="E13" s="20">
        <f>C13/$C$4</f>
        <v>0.10458302358376653</v>
      </c>
      <c r="F13" s="19">
        <f t="shared" si="2"/>
        <v>24.263261471433836</v>
      </c>
      <c r="G13" s="20">
        <f t="shared" si="3"/>
        <v>4.1833209433506614E-3</v>
      </c>
    </row>
    <row r="14" spans="1:7" ht="15" customHeight="1">
      <c r="A14" s="9" t="s">
        <v>7</v>
      </c>
      <c r="B14" s="15">
        <v>10</v>
      </c>
      <c r="C14" s="15">
        <v>9144.5300000000007</v>
      </c>
      <c r="D14" s="19">
        <f t="shared" si="1"/>
        <v>236.62364369172914</v>
      </c>
      <c r="E14" s="20">
        <f>C14/$C$4</f>
        <v>4.0797179946849851E-2</v>
      </c>
      <c r="F14" s="19">
        <f t="shared" si="2"/>
        <v>23.662364369172913</v>
      </c>
      <c r="G14" s="20">
        <f t="shared" si="3"/>
        <v>4.0797179946849855E-3</v>
      </c>
    </row>
    <row r="15" spans="1:7" ht="15" customHeight="1">
      <c r="A15" s="8" t="s">
        <v>43</v>
      </c>
      <c r="B15" s="17">
        <v>80</v>
      </c>
      <c r="C15" s="13"/>
      <c r="D15" s="19"/>
      <c r="E15" s="20"/>
      <c r="F15" s="19"/>
      <c r="G15" s="20"/>
    </row>
    <row r="16" spans="1:7" ht="15" customHeight="1">
      <c r="A16" s="9" t="s">
        <v>20</v>
      </c>
      <c r="B16" s="15">
        <v>40</v>
      </c>
      <c r="C16" s="5">
        <v>15444</v>
      </c>
      <c r="D16" s="19">
        <f t="shared" si="1"/>
        <v>399.62858158648555</v>
      </c>
      <c r="E16" s="20">
        <f>C16/$C$4</f>
        <v>6.8901479583876823E-2</v>
      </c>
      <c r="F16" s="19">
        <f t="shared" si="2"/>
        <v>9.9907145396621395</v>
      </c>
      <c r="G16" s="20">
        <f t="shared" si="3"/>
        <v>1.7225369895969207E-3</v>
      </c>
    </row>
    <row r="17" spans="1:7" ht="15" customHeight="1">
      <c r="A17" s="9" t="s">
        <v>16</v>
      </c>
      <c r="B17" s="15">
        <v>40</v>
      </c>
      <c r="C17" s="15">
        <v>17012.16</v>
      </c>
      <c r="D17" s="19">
        <f>E17*$D$2</f>
        <v>440.20625294757485</v>
      </c>
      <c r="E17" s="20">
        <f>C17/$C$4</f>
        <v>7.5897629818547391E-2</v>
      </c>
      <c r="F17" s="19">
        <f t="shared" si="2"/>
        <v>11.005156323689372</v>
      </c>
      <c r="G17" s="20">
        <f t="shared" si="3"/>
        <v>1.8974407454636847E-3</v>
      </c>
    </row>
    <row r="18" spans="1:7" s="27" customFormat="1" ht="15" customHeight="1">
      <c r="B18" s="28"/>
      <c r="C18" s="28"/>
      <c r="D18" s="25"/>
      <c r="E18" s="26"/>
    </row>
    <row r="19" spans="1:7" ht="15" customHeight="1">
      <c r="A19" s="29" t="s">
        <v>44</v>
      </c>
      <c r="B19" s="32"/>
      <c r="C19" s="33"/>
      <c r="D19" s="18">
        <v>10100</v>
      </c>
      <c r="E19" s="22">
        <f>D19/C21</f>
        <v>1.4529348233290235E-2</v>
      </c>
    </row>
    <row r="20" spans="1:7" ht="15" customHeight="1">
      <c r="A20" s="30"/>
      <c r="B20" s="34"/>
      <c r="C20" s="35"/>
      <c r="D20" s="36" t="s">
        <v>37</v>
      </c>
      <c r="E20" s="37"/>
      <c r="F20" s="38" t="s">
        <v>36</v>
      </c>
      <c r="G20" s="38"/>
    </row>
    <row r="21" spans="1:7" ht="15" customHeight="1">
      <c r="A21" s="31"/>
      <c r="B21" s="16">
        <v>678</v>
      </c>
      <c r="C21" s="16">
        <f>SUM(C22:C51)</f>
        <v>695144.74</v>
      </c>
      <c r="D21" s="4" t="s">
        <v>34</v>
      </c>
      <c r="E21" s="4" t="s">
        <v>35</v>
      </c>
      <c r="F21" s="3" t="s">
        <v>34</v>
      </c>
      <c r="G21" s="3" t="s">
        <v>35</v>
      </c>
    </row>
    <row r="22" spans="1:7" ht="15" customHeight="1">
      <c r="A22" s="8" t="s">
        <v>45</v>
      </c>
      <c r="B22" s="17">
        <v>50</v>
      </c>
      <c r="C22" s="17"/>
      <c r="D22" s="9"/>
      <c r="E22" s="9"/>
      <c r="F22" s="9"/>
      <c r="G22" s="9"/>
    </row>
    <row r="23" spans="1:7" ht="15" customHeight="1">
      <c r="A23" s="9" t="s">
        <v>4</v>
      </c>
      <c r="B23" s="15">
        <v>10</v>
      </c>
      <c r="C23" s="15">
        <v>9260.64</v>
      </c>
      <c r="D23" s="19">
        <f>E23*$D$19</f>
        <v>134.5510634231369</v>
      </c>
      <c r="E23" s="20">
        <f>C23/$C$21</f>
        <v>1.3321887467637315E-2</v>
      </c>
      <c r="F23" s="19">
        <f>D23/B23</f>
        <v>13.455106342313689</v>
      </c>
      <c r="G23" s="20">
        <f>E23/B23</f>
        <v>1.3321887467637316E-3</v>
      </c>
    </row>
    <row r="24" spans="1:7" ht="15" customHeight="1">
      <c r="A24" s="9" t="s">
        <v>6</v>
      </c>
      <c r="B24" s="15">
        <v>35</v>
      </c>
      <c r="C24" s="15">
        <v>32818.629999999997</v>
      </c>
      <c r="D24" s="19">
        <f t="shared" ref="D24:D51" si="4">E24*$D$19</f>
        <v>476.83330380950588</v>
      </c>
      <c r="E24" s="20">
        <f t="shared" ref="E24:E51" si="5">C24/$C$21</f>
        <v>4.7211218198960979E-2</v>
      </c>
      <c r="F24" s="19">
        <f t="shared" ref="F24:F51" si="6">D24/B24</f>
        <v>13.623808680271596</v>
      </c>
      <c r="G24" s="20">
        <f t="shared" ref="G24:G50" si="7">E24/B24</f>
        <v>1.3488919485417422E-3</v>
      </c>
    </row>
    <row r="25" spans="1:7" ht="15" customHeight="1">
      <c r="A25" s="9" t="s">
        <v>7</v>
      </c>
      <c r="B25" s="15">
        <v>5</v>
      </c>
      <c r="C25" s="15">
        <v>4572.26</v>
      </c>
      <c r="D25" s="19">
        <f t="shared" si="4"/>
        <v>66.431957753143621</v>
      </c>
      <c r="E25" s="20">
        <f t="shared" si="5"/>
        <v>6.5774215597171901E-3</v>
      </c>
      <c r="F25" s="19">
        <f t="shared" si="6"/>
        <v>13.286391550628725</v>
      </c>
      <c r="G25" s="20">
        <f t="shared" si="7"/>
        <v>1.3154843119434381E-3</v>
      </c>
    </row>
    <row r="26" spans="1:7" ht="15" customHeight="1">
      <c r="A26" s="8" t="s">
        <v>46</v>
      </c>
      <c r="B26" s="17">
        <v>166</v>
      </c>
      <c r="C26" s="17"/>
      <c r="D26" s="19"/>
      <c r="E26" s="20"/>
      <c r="F26" s="19">
        <f t="shared" si="6"/>
        <v>0</v>
      </c>
      <c r="G26" s="20">
        <f t="shared" si="7"/>
        <v>0</v>
      </c>
    </row>
    <row r="27" spans="1:7" ht="15" customHeight="1">
      <c r="A27" s="9" t="s">
        <v>47</v>
      </c>
      <c r="B27" s="15">
        <v>2</v>
      </c>
      <c r="C27" s="15">
        <v>2593.14</v>
      </c>
      <c r="D27" s="19">
        <f t="shared" si="4"/>
        <v>37.676634077674237</v>
      </c>
      <c r="E27" s="20">
        <f t="shared" si="5"/>
        <v>3.7303598096707167E-3</v>
      </c>
      <c r="F27" s="19">
        <f t="shared" si="6"/>
        <v>18.838317038837118</v>
      </c>
      <c r="G27" s="20">
        <f t="shared" si="7"/>
        <v>1.8651799048353583E-3</v>
      </c>
    </row>
    <row r="28" spans="1:7" ht="15" customHeight="1">
      <c r="A28" s="9" t="s">
        <v>9</v>
      </c>
      <c r="B28" s="15">
        <v>15</v>
      </c>
      <c r="C28" s="15">
        <v>21268.17</v>
      </c>
      <c r="D28" s="19">
        <f t="shared" si="4"/>
        <v>309.01264821481635</v>
      </c>
      <c r="E28" s="20">
        <f t="shared" si="5"/>
        <v>3.0595311704437262E-2</v>
      </c>
      <c r="F28" s="19">
        <f t="shared" si="6"/>
        <v>20.600843214321092</v>
      </c>
      <c r="G28" s="20">
        <f t="shared" si="7"/>
        <v>2.039687446962484E-3</v>
      </c>
    </row>
    <row r="29" spans="1:7" ht="15" customHeight="1">
      <c r="A29" s="9" t="s">
        <v>27</v>
      </c>
      <c r="B29" s="15">
        <v>4</v>
      </c>
      <c r="C29" s="15">
        <v>7796.98</v>
      </c>
      <c r="D29" s="19">
        <f t="shared" si="4"/>
        <v>113.2850375879993</v>
      </c>
      <c r="E29" s="20">
        <f t="shared" si="5"/>
        <v>1.1216340355247455E-2</v>
      </c>
      <c r="F29" s="19">
        <f t="shared" si="6"/>
        <v>28.321259396999825</v>
      </c>
      <c r="G29" s="20">
        <f t="shared" si="7"/>
        <v>2.8040850888118637E-3</v>
      </c>
    </row>
    <row r="30" spans="1:7" ht="15" customHeight="1">
      <c r="A30" s="9" t="s">
        <v>28</v>
      </c>
      <c r="B30" s="15">
        <v>5</v>
      </c>
      <c r="C30" s="15">
        <v>18588.900000000001</v>
      </c>
      <c r="D30" s="19">
        <f t="shared" si="4"/>
        <v>270.08460137380888</v>
      </c>
      <c r="E30" s="20">
        <f t="shared" si="5"/>
        <v>2.6741049640971175E-2</v>
      </c>
      <c r="F30" s="19">
        <f t="shared" si="6"/>
        <v>54.016920274761773</v>
      </c>
      <c r="G30" s="20">
        <f t="shared" si="7"/>
        <v>5.3482099281942346E-3</v>
      </c>
    </row>
    <row r="31" spans="1:7" ht="15" customHeight="1">
      <c r="A31" s="9" t="s">
        <v>10</v>
      </c>
      <c r="B31" s="15">
        <v>50</v>
      </c>
      <c r="C31" s="15">
        <v>54245.4</v>
      </c>
      <c r="D31" s="19">
        <f t="shared" si="4"/>
        <v>788.15030665412212</v>
      </c>
      <c r="E31" s="20">
        <f t="shared" si="5"/>
        <v>7.8034683827140808E-2</v>
      </c>
      <c r="F31" s="19">
        <f t="shared" si="6"/>
        <v>15.763006133082442</v>
      </c>
      <c r="G31" s="20">
        <f t="shared" si="7"/>
        <v>1.5606936765428161E-3</v>
      </c>
    </row>
    <row r="32" spans="1:7" ht="15" customHeight="1">
      <c r="A32" s="9" t="s">
        <v>41</v>
      </c>
      <c r="B32" s="15">
        <v>70</v>
      </c>
      <c r="C32" s="15">
        <v>146648.04</v>
      </c>
      <c r="D32" s="19">
        <f t="shared" si="4"/>
        <v>2130.7004408894759</v>
      </c>
      <c r="E32" s="20">
        <f t="shared" si="5"/>
        <v>0.21096043969202732</v>
      </c>
      <c r="F32" s="19">
        <f t="shared" si="6"/>
        <v>30.438577726992513</v>
      </c>
      <c r="G32" s="20">
        <f t="shared" si="7"/>
        <v>3.0137205670289617E-3</v>
      </c>
    </row>
    <row r="33" spans="1:7" ht="15" customHeight="1">
      <c r="A33" s="9" t="s">
        <v>11</v>
      </c>
      <c r="B33" s="15">
        <v>20</v>
      </c>
      <c r="C33" s="15">
        <v>30693.96</v>
      </c>
      <c r="D33" s="19">
        <f t="shared" si="4"/>
        <v>445.96323349868112</v>
      </c>
      <c r="E33" s="20">
        <f t="shared" si="5"/>
        <v>4.4154775593928823E-2</v>
      </c>
      <c r="F33" s="19">
        <f t="shared" si="6"/>
        <v>22.298161674934057</v>
      </c>
      <c r="G33" s="20">
        <f t="shared" si="7"/>
        <v>2.207738779696441E-3</v>
      </c>
    </row>
    <row r="34" spans="1:7" ht="15" customHeight="1">
      <c r="A34" s="8" t="s">
        <v>3</v>
      </c>
      <c r="B34" s="17">
        <v>87</v>
      </c>
      <c r="C34" s="17"/>
      <c r="D34" s="19"/>
      <c r="E34" s="20"/>
      <c r="F34" s="19">
        <f t="shared" si="6"/>
        <v>0</v>
      </c>
      <c r="G34" s="20">
        <f t="shared" si="7"/>
        <v>0</v>
      </c>
    </row>
    <row r="35" spans="1:7" ht="15" customHeight="1">
      <c r="A35" s="9" t="s">
        <v>4</v>
      </c>
      <c r="B35" s="15">
        <v>5</v>
      </c>
      <c r="C35" s="15">
        <v>4630.32</v>
      </c>
      <c r="D35" s="19">
        <f t="shared" si="4"/>
        <v>67.275531711568448</v>
      </c>
      <c r="E35" s="20">
        <f t="shared" si="5"/>
        <v>6.6609437338186576E-3</v>
      </c>
      <c r="F35" s="19">
        <f t="shared" si="6"/>
        <v>13.455106342313689</v>
      </c>
      <c r="G35" s="20">
        <f t="shared" si="7"/>
        <v>1.3321887467637316E-3</v>
      </c>
    </row>
    <row r="36" spans="1:7" ht="15" customHeight="1">
      <c r="A36" s="9" t="s">
        <v>5</v>
      </c>
      <c r="B36" s="15">
        <v>12</v>
      </c>
      <c r="C36" s="15">
        <v>6349.91</v>
      </c>
      <c r="D36" s="19">
        <f t="shared" si="4"/>
        <v>92.260053640051993</v>
      </c>
      <c r="E36" s="20">
        <f t="shared" si="5"/>
        <v>9.1346587762427718E-3</v>
      </c>
      <c r="F36" s="19">
        <f t="shared" si="6"/>
        <v>7.6883378033376664</v>
      </c>
      <c r="G36" s="20">
        <f t="shared" si="7"/>
        <v>7.6122156468689769E-4</v>
      </c>
    </row>
    <row r="37" spans="1:7" ht="15" customHeight="1">
      <c r="A37" s="9" t="s">
        <v>6</v>
      </c>
      <c r="B37" s="15">
        <v>30</v>
      </c>
      <c r="C37" s="15">
        <v>28130.26</v>
      </c>
      <c r="D37" s="19">
        <f t="shared" si="4"/>
        <v>408.71434343299495</v>
      </c>
      <c r="E37" s="20">
        <f t="shared" si="5"/>
        <v>4.0466766676534156E-2</v>
      </c>
      <c r="F37" s="19">
        <f t="shared" si="6"/>
        <v>13.623811447766498</v>
      </c>
      <c r="G37" s="20">
        <f t="shared" si="7"/>
        <v>1.3488922225511385E-3</v>
      </c>
    </row>
    <row r="38" spans="1:7" ht="15" customHeight="1">
      <c r="A38" s="9" t="s">
        <v>7</v>
      </c>
      <c r="B38" s="15">
        <v>40</v>
      </c>
      <c r="C38" s="15">
        <v>36578.11</v>
      </c>
      <c r="D38" s="19">
        <f t="shared" si="4"/>
        <v>531.45609790559593</v>
      </c>
      <c r="E38" s="20">
        <f t="shared" si="5"/>
        <v>5.2619415634217417E-2</v>
      </c>
      <c r="F38" s="19">
        <f t="shared" si="6"/>
        <v>13.286402447639897</v>
      </c>
      <c r="G38" s="20">
        <f t="shared" si="7"/>
        <v>1.3154853908554354E-3</v>
      </c>
    </row>
    <row r="39" spans="1:7" ht="15" customHeight="1">
      <c r="A39" s="8" t="s">
        <v>8</v>
      </c>
      <c r="B39" s="17">
        <v>155</v>
      </c>
      <c r="C39" s="17"/>
      <c r="D39" s="19"/>
      <c r="E39" s="20"/>
      <c r="F39" s="19">
        <f t="shared" si="6"/>
        <v>0</v>
      </c>
      <c r="G39" s="20">
        <f t="shared" si="7"/>
        <v>0</v>
      </c>
    </row>
    <row r="40" spans="1:7" ht="15" customHeight="1">
      <c r="A40" s="9" t="s">
        <v>9</v>
      </c>
      <c r="B40" s="15">
        <v>35</v>
      </c>
      <c r="C40" s="15">
        <v>49625.73</v>
      </c>
      <c r="D40" s="19">
        <f t="shared" si="4"/>
        <v>721.02951250123829</v>
      </c>
      <c r="E40" s="20">
        <f t="shared" si="5"/>
        <v>7.1389060643686955E-2</v>
      </c>
      <c r="F40" s="19">
        <f t="shared" si="6"/>
        <v>20.600843214321095</v>
      </c>
      <c r="G40" s="20">
        <f t="shared" si="7"/>
        <v>2.0396874469624845E-3</v>
      </c>
    </row>
    <row r="41" spans="1:7" ht="15" customHeight="1">
      <c r="A41" s="9" t="s">
        <v>10</v>
      </c>
      <c r="B41" s="15">
        <v>65</v>
      </c>
      <c r="C41" s="15">
        <v>70519.02</v>
      </c>
      <c r="D41" s="19">
        <f t="shared" si="4"/>
        <v>1024.5953986503589</v>
      </c>
      <c r="E41" s="20">
        <f t="shared" si="5"/>
        <v>0.10144508897528305</v>
      </c>
      <c r="F41" s="19">
        <f t="shared" si="6"/>
        <v>15.763006133082445</v>
      </c>
      <c r="G41" s="20">
        <f t="shared" si="7"/>
        <v>1.5606936765428163E-3</v>
      </c>
    </row>
    <row r="42" spans="1:7" ht="15" customHeight="1">
      <c r="A42" s="9" t="s">
        <v>11</v>
      </c>
      <c r="B42" s="15">
        <v>55</v>
      </c>
      <c r="C42" s="15">
        <v>84408.39</v>
      </c>
      <c r="D42" s="19">
        <f t="shared" si="4"/>
        <v>1226.3988921213731</v>
      </c>
      <c r="E42" s="20">
        <f t="shared" si="5"/>
        <v>0.12142563288330427</v>
      </c>
      <c r="F42" s="19">
        <f t="shared" si="6"/>
        <v>22.298161674934057</v>
      </c>
      <c r="G42" s="20">
        <f t="shared" si="7"/>
        <v>2.2077387796964414E-3</v>
      </c>
    </row>
    <row r="43" spans="1:7" ht="15" customHeight="1">
      <c r="A43" s="8" t="s">
        <v>48</v>
      </c>
      <c r="B43" s="17">
        <v>220</v>
      </c>
      <c r="C43" s="17"/>
      <c r="D43" s="19"/>
      <c r="E43" s="20"/>
      <c r="F43" s="19">
        <f t="shared" si="6"/>
        <v>0</v>
      </c>
      <c r="G43" s="20">
        <f t="shared" si="7"/>
        <v>0</v>
      </c>
    </row>
    <row r="44" spans="1:7" ht="15" customHeight="1">
      <c r="A44" s="9" t="s">
        <v>13</v>
      </c>
      <c r="B44" s="15">
        <v>28</v>
      </c>
      <c r="C44" s="15">
        <v>11075.68</v>
      </c>
      <c r="D44" s="19">
        <f t="shared" si="4"/>
        <v>160.92241164048801</v>
      </c>
      <c r="E44" s="20">
        <f t="shared" si="5"/>
        <v>1.5932912043612673E-2</v>
      </c>
      <c r="F44" s="19">
        <f t="shared" si="6"/>
        <v>5.7472289871602857</v>
      </c>
      <c r="G44" s="20">
        <f t="shared" si="7"/>
        <v>5.6903257298616689E-4</v>
      </c>
    </row>
    <row r="45" spans="1:7" ht="15" customHeight="1">
      <c r="A45" s="9" t="s">
        <v>21</v>
      </c>
      <c r="B45" s="15">
        <v>28</v>
      </c>
      <c r="C45" s="15">
        <v>10607.52</v>
      </c>
      <c r="D45" s="19">
        <f t="shared" si="4"/>
        <v>154.12035197159085</v>
      </c>
      <c r="E45" s="20">
        <f t="shared" si="5"/>
        <v>1.525944078926642E-2</v>
      </c>
      <c r="F45" s="19">
        <f t="shared" si="6"/>
        <v>5.5042982846996731</v>
      </c>
      <c r="G45" s="20">
        <f t="shared" si="7"/>
        <v>5.4498002818808644E-4</v>
      </c>
    </row>
    <row r="46" spans="1:7" ht="15" customHeight="1">
      <c r="A46" s="9" t="s">
        <v>15</v>
      </c>
      <c r="B46" s="15">
        <v>28</v>
      </c>
      <c r="C46" s="15">
        <v>13367.2</v>
      </c>
      <c r="D46" s="19">
        <f t="shared" si="4"/>
        <v>194.21670370403726</v>
      </c>
      <c r="E46" s="20">
        <f t="shared" si="5"/>
        <v>1.9229376604360124E-2</v>
      </c>
      <c r="F46" s="19">
        <f t="shared" si="6"/>
        <v>6.9363108465727592</v>
      </c>
      <c r="G46" s="20">
        <f t="shared" si="7"/>
        <v>6.8676345015571876E-4</v>
      </c>
    </row>
    <row r="47" spans="1:7" ht="15" customHeight="1">
      <c r="A47" s="9" t="s">
        <v>22</v>
      </c>
      <c r="B47" s="15">
        <v>40</v>
      </c>
      <c r="C47" s="15">
        <v>16896</v>
      </c>
      <c r="D47" s="19">
        <f t="shared" si="4"/>
        <v>245.48786774967184</v>
      </c>
      <c r="E47" s="20">
        <f t="shared" si="5"/>
        <v>2.4305729480165527E-2</v>
      </c>
      <c r="F47" s="19">
        <f t="shared" si="6"/>
        <v>6.1371966937417959</v>
      </c>
      <c r="G47" s="20">
        <f t="shared" si="7"/>
        <v>6.0764323700413815E-4</v>
      </c>
    </row>
    <row r="48" spans="1:7" ht="15" customHeight="1">
      <c r="A48" s="9" t="s">
        <v>23</v>
      </c>
      <c r="B48" s="15">
        <v>40</v>
      </c>
      <c r="C48" s="15">
        <v>15048</v>
      </c>
      <c r="D48" s="19">
        <f t="shared" si="4"/>
        <v>218.63763221455147</v>
      </c>
      <c r="E48" s="20">
        <f t="shared" si="5"/>
        <v>2.1647290318272422E-2</v>
      </c>
      <c r="F48" s="19">
        <f t="shared" si="6"/>
        <v>5.465940805363787</v>
      </c>
      <c r="G48" s="20">
        <f t="shared" si="7"/>
        <v>5.411822579568105E-4</v>
      </c>
    </row>
    <row r="49" spans="1:7" ht="15" customHeight="1">
      <c r="A49" s="9" t="s">
        <v>17</v>
      </c>
      <c r="B49" s="15">
        <v>14</v>
      </c>
      <c r="C49" s="15">
        <v>5371.52</v>
      </c>
      <c r="D49" s="19">
        <f t="shared" si="4"/>
        <v>78.044684622083167</v>
      </c>
      <c r="E49" s="20">
        <f t="shared" si="5"/>
        <v>7.7271964972359577E-3</v>
      </c>
      <c r="F49" s="19">
        <f t="shared" si="6"/>
        <v>5.5746203301487975</v>
      </c>
      <c r="G49" s="20">
        <f t="shared" si="7"/>
        <v>5.519426069454256E-4</v>
      </c>
    </row>
    <row r="50" spans="1:7" ht="15" customHeight="1">
      <c r="A50" s="9" t="s">
        <v>24</v>
      </c>
      <c r="B50" s="15">
        <v>28</v>
      </c>
      <c r="C50" s="15">
        <v>9264.64</v>
      </c>
      <c r="D50" s="19">
        <f t="shared" si="4"/>
        <v>134.60918081607002</v>
      </c>
      <c r="E50" s="20">
        <f t="shared" si="5"/>
        <v>1.3327641664957429E-2</v>
      </c>
      <c r="F50" s="19">
        <f t="shared" si="6"/>
        <v>4.8074707434310726</v>
      </c>
      <c r="G50" s="20">
        <f t="shared" si="7"/>
        <v>4.7598720231990815E-4</v>
      </c>
    </row>
    <row r="51" spans="1:7" ht="15" customHeight="1">
      <c r="A51" s="9" t="s">
        <v>18</v>
      </c>
      <c r="B51" s="15">
        <v>14</v>
      </c>
      <c r="C51" s="15">
        <v>4786.32</v>
      </c>
      <c r="D51" s="19">
        <f t="shared" si="4"/>
        <v>69.542110035961713</v>
      </c>
      <c r="E51" s="20">
        <f t="shared" si="5"/>
        <v>6.8853574293031398E-3</v>
      </c>
      <c r="F51" s="19">
        <f t="shared" si="6"/>
        <v>4.9672935739972655</v>
      </c>
      <c r="G51" s="20">
        <f>E51/B51</f>
        <v>4.9181124495022426E-4</v>
      </c>
    </row>
    <row r="52" spans="1:7" ht="15" customHeight="1">
      <c r="A52" s="24"/>
      <c r="B52" s="15"/>
      <c r="C52" s="15"/>
      <c r="D52" s="25"/>
      <c r="E52" s="26"/>
      <c r="F52" s="19"/>
      <c r="G52" s="20"/>
    </row>
    <row r="53" spans="1:7" ht="15" customHeight="1">
      <c r="A53" s="24"/>
      <c r="B53" s="15"/>
      <c r="C53" s="15"/>
      <c r="D53" s="25"/>
      <c r="E53" s="26"/>
      <c r="F53" s="19"/>
      <c r="G53" s="20"/>
    </row>
    <row r="54" spans="1:7" ht="15" customHeight="1">
      <c r="A54" s="29" t="s">
        <v>49</v>
      </c>
      <c r="B54" s="32"/>
      <c r="C54" s="33"/>
      <c r="D54" s="18">
        <v>8100</v>
      </c>
      <c r="E54" s="22">
        <f>D54/C56</f>
        <v>4.0700928272603354E-2</v>
      </c>
      <c r="F54" s="19"/>
      <c r="G54" s="20"/>
    </row>
    <row r="55" spans="1:7" ht="15" customHeight="1">
      <c r="A55" s="30"/>
      <c r="B55" s="34"/>
      <c r="C55" s="35"/>
      <c r="D55" s="36" t="s">
        <v>37</v>
      </c>
      <c r="E55" s="37"/>
      <c r="F55" s="38" t="s">
        <v>36</v>
      </c>
      <c r="G55" s="38"/>
    </row>
    <row r="56" spans="1:7" ht="15" customHeight="1">
      <c r="A56" s="31"/>
      <c r="B56" s="16">
        <v>506</v>
      </c>
      <c r="C56" s="16">
        <f>SUM(C57:C74)</f>
        <v>199012.66000000003</v>
      </c>
      <c r="D56" s="4" t="s">
        <v>34</v>
      </c>
      <c r="E56" s="4" t="s">
        <v>35</v>
      </c>
      <c r="F56" s="3" t="s">
        <v>34</v>
      </c>
      <c r="G56" s="3" t="s">
        <v>35</v>
      </c>
    </row>
    <row r="57" spans="1:7" ht="15" customHeight="1">
      <c r="A57" s="8" t="s">
        <v>12</v>
      </c>
      <c r="B57" s="17">
        <v>206</v>
      </c>
      <c r="C57" s="17"/>
      <c r="D57" s="9"/>
      <c r="E57" s="9"/>
      <c r="F57" s="19"/>
      <c r="G57" s="19"/>
    </row>
    <row r="58" spans="1:7" ht="15" customHeight="1">
      <c r="A58" s="9" t="s">
        <v>13</v>
      </c>
      <c r="B58" s="15">
        <v>28</v>
      </c>
      <c r="C58" s="15">
        <v>11075.68</v>
      </c>
      <c r="D58" s="5">
        <f>E58*$D$54</f>
        <v>450.79045725030755</v>
      </c>
      <c r="E58" s="20">
        <f>C58/$C$56</f>
        <v>5.5653142870408338E-2</v>
      </c>
      <c r="F58" s="19">
        <f>D58/B58</f>
        <v>16.099659187510984</v>
      </c>
      <c r="G58" s="20">
        <f>E58/B58</f>
        <v>1.9876122453717266E-3</v>
      </c>
    </row>
    <row r="59" spans="1:7" ht="15" customHeight="1">
      <c r="A59" s="9" t="s">
        <v>14</v>
      </c>
      <c r="B59" s="15">
        <v>14</v>
      </c>
      <c r="C59" s="15">
        <v>5427.73</v>
      </c>
      <c r="D59" s="5">
        <f t="shared" ref="D59:D74" si="8">E59*$D$54</f>
        <v>220.91364941305739</v>
      </c>
      <c r="E59" s="20">
        <f t="shared" ref="E59:E74" si="9">C59/$C$56</f>
        <v>2.7273290050994738E-2</v>
      </c>
      <c r="F59" s="19">
        <f t="shared" ref="F59:F74" si="10">D59/B59</f>
        <v>15.779546386646956</v>
      </c>
      <c r="G59" s="20">
        <f t="shared" ref="G59:G74" si="11">E59/B59</f>
        <v>1.9480921464996241E-3</v>
      </c>
    </row>
    <row r="60" spans="1:7" ht="15" customHeight="1">
      <c r="A60" s="9" t="s">
        <v>15</v>
      </c>
      <c r="B60" s="15">
        <v>14</v>
      </c>
      <c r="C60" s="15">
        <v>6683.6</v>
      </c>
      <c r="D60" s="5">
        <f t="shared" si="8"/>
        <v>272.0287242027718</v>
      </c>
      <c r="E60" s="20">
        <f t="shared" si="9"/>
        <v>3.3583793111453306E-2</v>
      </c>
      <c r="F60" s="19">
        <f t="shared" si="10"/>
        <v>19.430623157340843</v>
      </c>
      <c r="G60" s="20">
        <f t="shared" si="11"/>
        <v>2.3988423651038074E-3</v>
      </c>
    </row>
    <row r="61" spans="1:7" ht="15" customHeight="1">
      <c r="A61" s="9" t="s">
        <v>16</v>
      </c>
      <c r="B61" s="15">
        <v>80</v>
      </c>
      <c r="C61" s="15">
        <v>34024.32</v>
      </c>
      <c r="D61" s="5">
        <f t="shared" si="8"/>
        <v>1384.8214078441038</v>
      </c>
      <c r="E61" s="20">
        <f t="shared" si="9"/>
        <v>0.17096560590667947</v>
      </c>
      <c r="F61" s="19">
        <f t="shared" si="10"/>
        <v>17.310267598051297</v>
      </c>
      <c r="G61" s="20">
        <f t="shared" si="11"/>
        <v>2.1370700738334936E-3</v>
      </c>
    </row>
    <row r="62" spans="1:7" ht="15" customHeight="1">
      <c r="A62" s="9" t="s">
        <v>17</v>
      </c>
      <c r="B62" s="15">
        <v>28</v>
      </c>
      <c r="C62" s="15">
        <v>10743.04</v>
      </c>
      <c r="D62" s="5">
        <f t="shared" si="8"/>
        <v>437.25170046970879</v>
      </c>
      <c r="E62" s="20">
        <f t="shared" si="9"/>
        <v>5.398169141601343E-2</v>
      </c>
      <c r="F62" s="19">
        <f t="shared" si="10"/>
        <v>15.616132159632457</v>
      </c>
      <c r="G62" s="20">
        <f t="shared" si="11"/>
        <v>1.9279175505719083E-3</v>
      </c>
    </row>
    <row r="63" spans="1:7" ht="15" customHeight="1">
      <c r="A63" s="9" t="s">
        <v>18</v>
      </c>
      <c r="B63" s="15">
        <v>42</v>
      </c>
      <c r="C63" s="15">
        <v>14358.96</v>
      </c>
      <c r="D63" s="5">
        <f t="shared" si="8"/>
        <v>584.42300102918057</v>
      </c>
      <c r="E63" s="20">
        <f t="shared" si="9"/>
        <v>7.2150987781380321E-2</v>
      </c>
      <c r="F63" s="19">
        <f t="shared" si="10"/>
        <v>13.914833357837633</v>
      </c>
      <c r="G63" s="20">
        <f t="shared" si="11"/>
        <v>1.7178806614614362E-3</v>
      </c>
    </row>
    <row r="64" spans="1:7" ht="15" customHeight="1">
      <c r="A64" s="8" t="s">
        <v>19</v>
      </c>
      <c r="B64" s="17">
        <v>300</v>
      </c>
      <c r="C64" s="17"/>
      <c r="D64" s="5"/>
      <c r="E64" s="20"/>
      <c r="F64" s="19"/>
      <c r="G64" s="20"/>
    </row>
    <row r="65" spans="1:7" ht="15" customHeight="1">
      <c r="A65" s="9" t="s">
        <v>20</v>
      </c>
      <c r="B65" s="15">
        <v>40</v>
      </c>
      <c r="C65" s="15">
        <v>15444</v>
      </c>
      <c r="D65" s="5">
        <f t="shared" si="8"/>
        <v>628.58513624208626</v>
      </c>
      <c r="E65" s="20">
        <f t="shared" si="9"/>
        <v>7.7603103239763729E-2</v>
      </c>
      <c r="F65" s="19">
        <f t="shared" si="10"/>
        <v>15.714628406052157</v>
      </c>
      <c r="G65" s="20">
        <f t="shared" si="11"/>
        <v>1.9400775809940932E-3</v>
      </c>
    </row>
    <row r="66" spans="1:7" ht="15" customHeight="1">
      <c r="A66" s="9" t="s">
        <v>21</v>
      </c>
      <c r="B66" s="15">
        <v>28</v>
      </c>
      <c r="C66" s="15">
        <v>10607.52</v>
      </c>
      <c r="D66" s="5">
        <f t="shared" si="8"/>
        <v>431.73591067020556</v>
      </c>
      <c r="E66" s="20">
        <f t="shared" si="9"/>
        <v>5.3300729712371056E-2</v>
      </c>
      <c r="F66" s="19">
        <f t="shared" si="10"/>
        <v>15.419139666793056</v>
      </c>
      <c r="G66" s="20">
        <f t="shared" si="11"/>
        <v>1.9035974897275377E-3</v>
      </c>
    </row>
    <row r="67" spans="1:7" ht="15" customHeight="1">
      <c r="A67" s="9" t="s">
        <v>14</v>
      </c>
      <c r="B67" s="15">
        <v>14</v>
      </c>
      <c r="C67" s="15">
        <v>5427.73</v>
      </c>
      <c r="D67" s="5">
        <f t="shared" si="8"/>
        <v>220.91364941305739</v>
      </c>
      <c r="E67" s="20">
        <f t="shared" si="9"/>
        <v>2.7273290050994738E-2</v>
      </c>
      <c r="F67" s="19">
        <f t="shared" si="10"/>
        <v>15.779546386646956</v>
      </c>
      <c r="G67" s="20">
        <f t="shared" si="11"/>
        <v>1.9480921464996241E-3</v>
      </c>
    </row>
    <row r="68" spans="1:7" ht="15" customHeight="1">
      <c r="A68" s="9" t="s">
        <v>15</v>
      </c>
      <c r="B68" s="15">
        <v>14</v>
      </c>
      <c r="C68" s="15">
        <v>6683.6</v>
      </c>
      <c r="D68" s="5">
        <f t="shared" si="8"/>
        <v>272.0287242027718</v>
      </c>
      <c r="E68" s="20">
        <f t="shared" si="9"/>
        <v>3.3583793111453306E-2</v>
      </c>
      <c r="F68" s="19">
        <f t="shared" si="10"/>
        <v>19.430623157340843</v>
      </c>
      <c r="G68" s="20">
        <f t="shared" si="11"/>
        <v>2.3988423651038074E-3</v>
      </c>
    </row>
    <row r="69" spans="1:7" ht="15" customHeight="1">
      <c r="A69" s="9" t="s">
        <v>16</v>
      </c>
      <c r="B69" s="15">
        <v>40</v>
      </c>
      <c r="C69" s="15">
        <v>17012.16</v>
      </c>
      <c r="D69" s="5">
        <f t="shared" si="8"/>
        <v>692.41070392205188</v>
      </c>
      <c r="E69" s="20">
        <f t="shared" si="9"/>
        <v>8.5482802953339737E-2</v>
      </c>
      <c r="F69" s="19">
        <f t="shared" si="10"/>
        <v>17.310267598051297</v>
      </c>
      <c r="G69" s="20">
        <f t="shared" si="11"/>
        <v>2.1370700738334936E-3</v>
      </c>
    </row>
    <row r="70" spans="1:7" ht="15" customHeight="1">
      <c r="A70" s="9" t="s">
        <v>22</v>
      </c>
      <c r="B70" s="15">
        <v>40</v>
      </c>
      <c r="C70" s="15">
        <v>16896</v>
      </c>
      <c r="D70" s="5">
        <f t="shared" si="8"/>
        <v>687.6828840939063</v>
      </c>
      <c r="E70" s="20">
        <f t="shared" si="9"/>
        <v>8.4899121493074853E-2</v>
      </c>
      <c r="F70" s="19">
        <f t="shared" si="10"/>
        <v>17.192072102347659</v>
      </c>
      <c r="G70" s="20">
        <f t="shared" si="11"/>
        <v>2.1224780373268713E-3</v>
      </c>
    </row>
    <row r="71" spans="1:7" ht="15" customHeight="1">
      <c r="A71" s="9" t="s">
        <v>23</v>
      </c>
      <c r="B71" s="15">
        <v>40</v>
      </c>
      <c r="C71" s="15">
        <v>15048</v>
      </c>
      <c r="D71" s="5">
        <f t="shared" si="8"/>
        <v>612.46756864613531</v>
      </c>
      <c r="E71" s="20">
        <f t="shared" si="9"/>
        <v>7.5613280079769793E-2</v>
      </c>
      <c r="F71" s="19">
        <f t="shared" si="10"/>
        <v>15.311689216153383</v>
      </c>
      <c r="G71" s="20">
        <f t="shared" si="11"/>
        <v>1.8903320019942448E-3</v>
      </c>
    </row>
    <row r="72" spans="1:7" ht="15" customHeight="1">
      <c r="A72" s="9" t="s">
        <v>17</v>
      </c>
      <c r="B72" s="15">
        <v>28</v>
      </c>
      <c r="C72" s="15">
        <v>10743.04</v>
      </c>
      <c r="D72" s="5">
        <f t="shared" si="8"/>
        <v>437.25170046970879</v>
      </c>
      <c r="E72" s="20">
        <f t="shared" si="9"/>
        <v>5.398169141601343E-2</v>
      </c>
      <c r="F72" s="19">
        <f t="shared" si="10"/>
        <v>15.616132159632457</v>
      </c>
      <c r="G72" s="20">
        <f t="shared" si="11"/>
        <v>1.9279175505719083E-3</v>
      </c>
    </row>
    <row r="73" spans="1:7" ht="15" customHeight="1">
      <c r="A73" s="9" t="s">
        <v>24</v>
      </c>
      <c r="B73" s="15">
        <v>28</v>
      </c>
      <c r="C73" s="15">
        <v>9264.64</v>
      </c>
      <c r="D73" s="5">
        <f t="shared" si="8"/>
        <v>377.07944811149196</v>
      </c>
      <c r="E73" s="20">
        <f t="shared" si="9"/>
        <v>4.6553018285369376E-2</v>
      </c>
      <c r="F73" s="19">
        <f t="shared" si="10"/>
        <v>13.467123146838999</v>
      </c>
      <c r="G73" s="20">
        <f t="shared" si="11"/>
        <v>1.6626077959060492E-3</v>
      </c>
    </row>
    <row r="74" spans="1:7" ht="15" customHeight="1">
      <c r="A74" s="9" t="s">
        <v>18</v>
      </c>
      <c r="B74" s="15">
        <v>28</v>
      </c>
      <c r="C74" s="15">
        <v>9572.64</v>
      </c>
      <c r="D74" s="5">
        <f t="shared" si="8"/>
        <v>389.61533401945371</v>
      </c>
      <c r="E74" s="20">
        <f t="shared" si="9"/>
        <v>4.8100658520920214E-2</v>
      </c>
      <c r="F74" s="19">
        <f t="shared" si="10"/>
        <v>13.914833357837633</v>
      </c>
      <c r="G74" s="20">
        <f t="shared" si="11"/>
        <v>1.7178806614614362E-3</v>
      </c>
    </row>
    <row r="75" spans="1:7" ht="15" customHeight="1">
      <c r="A75" s="24"/>
      <c r="B75" s="15"/>
      <c r="C75" s="15"/>
      <c r="E75" s="20"/>
      <c r="F75" s="19"/>
      <c r="G75" s="19"/>
    </row>
    <row r="76" spans="1:7" ht="15" customHeight="1">
      <c r="A76" s="29" t="s">
        <v>50</v>
      </c>
      <c r="B76" s="32"/>
      <c r="C76" s="33"/>
      <c r="D76" s="18">
        <v>7290</v>
      </c>
      <c r="E76" s="22">
        <f>D76/C78</f>
        <v>7.0285264460021738E-3</v>
      </c>
      <c r="F76" s="19"/>
      <c r="G76" s="19"/>
    </row>
    <row r="77" spans="1:7" ht="15" customHeight="1">
      <c r="A77" s="30"/>
      <c r="B77" s="34"/>
      <c r="C77" s="35"/>
      <c r="D77" s="36" t="s">
        <v>37</v>
      </c>
      <c r="E77" s="37"/>
      <c r="F77" s="36" t="s">
        <v>36</v>
      </c>
      <c r="G77" s="37"/>
    </row>
    <row r="78" spans="1:7" ht="15" customHeight="1">
      <c r="A78" s="31"/>
      <c r="B78" s="16">
        <v>645</v>
      </c>
      <c r="C78" s="16">
        <f>SUM(C79:C93)</f>
        <v>1037201.76</v>
      </c>
      <c r="D78" s="4" t="s">
        <v>34</v>
      </c>
      <c r="E78" s="4" t="s">
        <v>35</v>
      </c>
      <c r="F78" s="4" t="s">
        <v>34</v>
      </c>
      <c r="G78" s="4" t="s">
        <v>35</v>
      </c>
    </row>
    <row r="79" spans="1:7" ht="15" customHeight="1">
      <c r="A79" s="8" t="s">
        <v>51</v>
      </c>
      <c r="B79" s="17">
        <v>185</v>
      </c>
      <c r="C79" s="17"/>
      <c r="D79" s="9"/>
      <c r="E79" s="9"/>
      <c r="F79" s="19"/>
      <c r="G79" s="19"/>
    </row>
    <row r="80" spans="1:7" ht="15" customHeight="1">
      <c r="A80" s="9" t="s">
        <v>4</v>
      </c>
      <c r="B80" s="15">
        <v>40</v>
      </c>
      <c r="C80" s="15">
        <v>37042.559999999998</v>
      </c>
      <c r="D80" s="5">
        <f>E80*$D$76</f>
        <v>260.35461258762228</v>
      </c>
      <c r="E80" s="20">
        <f>C80/$C$78</f>
        <v>3.5713938626559985E-2</v>
      </c>
      <c r="F80" s="19">
        <f>D80/B80</f>
        <v>6.5088653146905573</v>
      </c>
      <c r="G80" s="20">
        <f>E80/B80</f>
        <v>8.9284846566399967E-4</v>
      </c>
    </row>
    <row r="81" spans="1:7" ht="15" customHeight="1">
      <c r="A81" s="9" t="s">
        <v>5</v>
      </c>
      <c r="B81" s="15">
        <v>40</v>
      </c>
      <c r="C81" s="15">
        <v>21166.37</v>
      </c>
      <c r="D81" s="5">
        <f t="shared" ref="D81:D93" si="12">E81*$D$76</f>
        <v>148.76839131086703</v>
      </c>
      <c r="E81" s="20">
        <f t="shared" ref="E81:E93" si="13">C81/$C$78</f>
        <v>2.0407186736744447E-2</v>
      </c>
      <c r="F81" s="19">
        <f t="shared" ref="F81:F93" si="14">D81/B81</f>
        <v>3.7192097827716757</v>
      </c>
      <c r="G81" s="20">
        <f t="shared" ref="G81:G93" si="15">E81/B81</f>
        <v>5.1017966841861119E-4</v>
      </c>
    </row>
    <row r="82" spans="1:7" ht="15" customHeight="1">
      <c r="A82" s="9" t="s">
        <v>6</v>
      </c>
      <c r="B82" s="15">
        <v>45</v>
      </c>
      <c r="C82" s="15">
        <v>42195.38</v>
      </c>
      <c r="D82" s="5">
        <f t="shared" si="12"/>
        <v>296.57134422911122</v>
      </c>
      <c r="E82" s="20">
        <f t="shared" si="13"/>
        <v>4.0681940223472046E-2</v>
      </c>
      <c r="F82" s="19">
        <f t="shared" si="14"/>
        <v>6.5904743162024717</v>
      </c>
      <c r="G82" s="20">
        <f t="shared" si="15"/>
        <v>9.0404311607715656E-4</v>
      </c>
    </row>
    <row r="83" spans="1:7" ht="15" customHeight="1">
      <c r="A83" s="9" t="s">
        <v>7</v>
      </c>
      <c r="B83" s="15">
        <v>60</v>
      </c>
      <c r="C83" s="15">
        <v>54867.17</v>
      </c>
      <c r="D83" s="5">
        <f t="shared" si="12"/>
        <v>385.6353553622971</v>
      </c>
      <c r="E83" s="20">
        <f t="shared" si="13"/>
        <v>5.2899225701275324E-2</v>
      </c>
      <c r="F83" s="19">
        <f t="shared" si="14"/>
        <v>6.4272559227049522</v>
      </c>
      <c r="G83" s="20">
        <f t="shared" si="15"/>
        <v>8.8165376168792208E-4</v>
      </c>
    </row>
    <row r="84" spans="1:7" ht="15" customHeight="1">
      <c r="A84" s="8" t="s">
        <v>52</v>
      </c>
      <c r="B84" s="17">
        <v>460</v>
      </c>
      <c r="C84" s="17"/>
      <c r="D84" s="5"/>
      <c r="E84" s="20"/>
      <c r="F84" s="19"/>
      <c r="G84" s="20"/>
    </row>
    <row r="85" spans="1:7" ht="15" customHeight="1">
      <c r="A85" s="9" t="s">
        <v>47</v>
      </c>
      <c r="B85" s="15">
        <v>15</v>
      </c>
      <c r="C85" s="15">
        <v>19448.55</v>
      </c>
      <c r="D85" s="5">
        <f t="shared" si="12"/>
        <v>136.69464801139557</v>
      </c>
      <c r="E85" s="20">
        <f t="shared" si="13"/>
        <v>1.8750980522825183E-2</v>
      </c>
      <c r="F85" s="19">
        <f t="shared" si="14"/>
        <v>9.112976534093038</v>
      </c>
      <c r="G85" s="20">
        <f t="shared" si="15"/>
        <v>1.2500653681883456E-3</v>
      </c>
    </row>
    <row r="86" spans="1:7" ht="15" customHeight="1">
      <c r="A86" s="9" t="s">
        <v>53</v>
      </c>
      <c r="B86" s="15">
        <v>10</v>
      </c>
      <c r="C86" s="15">
        <v>12965.7</v>
      </c>
      <c r="D86" s="5">
        <f t="shared" si="12"/>
        <v>91.12976534093039</v>
      </c>
      <c r="E86" s="20">
        <f t="shared" si="13"/>
        <v>1.2500653681883456E-2</v>
      </c>
      <c r="F86" s="19">
        <f t="shared" si="14"/>
        <v>9.1129765340930398</v>
      </c>
      <c r="G86" s="20">
        <f t="shared" si="15"/>
        <v>1.2500653681883456E-3</v>
      </c>
    </row>
    <row r="87" spans="1:7" ht="15" customHeight="1">
      <c r="A87" s="9" t="s">
        <v>40</v>
      </c>
      <c r="B87" s="15">
        <v>10</v>
      </c>
      <c r="C87" s="15">
        <v>12965.7</v>
      </c>
      <c r="D87" s="5">
        <f t="shared" si="12"/>
        <v>91.12976534093039</v>
      </c>
      <c r="E87" s="20">
        <f t="shared" si="13"/>
        <v>1.2500653681883456E-2</v>
      </c>
      <c r="F87" s="19">
        <f t="shared" si="14"/>
        <v>9.1129765340930398</v>
      </c>
      <c r="G87" s="20">
        <f t="shared" si="15"/>
        <v>1.2500653681883456E-3</v>
      </c>
    </row>
    <row r="88" spans="1:7" ht="15" customHeight="1">
      <c r="A88" s="9" t="s">
        <v>9</v>
      </c>
      <c r="B88" s="15">
        <v>35</v>
      </c>
      <c r="C88" s="15">
        <v>49625.73</v>
      </c>
      <c r="D88" s="5">
        <f t="shared" si="12"/>
        <v>348.79575570716349</v>
      </c>
      <c r="E88" s="20">
        <f t="shared" si="13"/>
        <v>4.7845782675879765E-2</v>
      </c>
      <c r="F88" s="19">
        <f t="shared" si="14"/>
        <v>9.9655930202046719</v>
      </c>
      <c r="G88" s="20">
        <f t="shared" si="15"/>
        <v>1.3670223621679934E-3</v>
      </c>
    </row>
    <row r="89" spans="1:7" ht="15" customHeight="1">
      <c r="A89" s="9" t="s">
        <v>27</v>
      </c>
      <c r="B89" s="15">
        <v>40</v>
      </c>
      <c r="C89" s="15">
        <v>77969.759999999995</v>
      </c>
      <c r="D89" s="5">
        <f t="shared" si="12"/>
        <v>548.01252014844249</v>
      </c>
      <c r="E89" s="20">
        <f t="shared" si="13"/>
        <v>7.5173185205547666E-2</v>
      </c>
      <c r="F89" s="19">
        <f t="shared" si="14"/>
        <v>13.700313003711063</v>
      </c>
      <c r="G89" s="20">
        <f t="shared" si="15"/>
        <v>1.8793296301386916E-3</v>
      </c>
    </row>
    <row r="90" spans="1:7" ht="15" customHeight="1">
      <c r="A90" s="9" t="s">
        <v>28</v>
      </c>
      <c r="B90" s="15">
        <v>50</v>
      </c>
      <c r="C90" s="15">
        <v>185889</v>
      </c>
      <c r="D90" s="5">
        <f t="shared" si="12"/>
        <v>1306.5257525208981</v>
      </c>
      <c r="E90" s="20">
        <f t="shared" si="13"/>
        <v>0.17922163957762663</v>
      </c>
      <c r="F90" s="19">
        <f t="shared" si="14"/>
        <v>26.130515050417962</v>
      </c>
      <c r="G90" s="20">
        <f t="shared" si="15"/>
        <v>3.5844327915525325E-3</v>
      </c>
    </row>
    <row r="91" spans="1:7" ht="15" customHeight="1">
      <c r="A91" s="9" t="s">
        <v>10</v>
      </c>
      <c r="B91" s="15">
        <v>60</v>
      </c>
      <c r="C91" s="15">
        <v>65094.48</v>
      </c>
      <c r="D91" s="5">
        <f t="shared" si="12"/>
        <v>457.5182741687596</v>
      </c>
      <c r="E91" s="20">
        <f t="shared" si="13"/>
        <v>6.2759708390776353E-2</v>
      </c>
      <c r="F91" s="19">
        <f t="shared" si="14"/>
        <v>7.6253045694793267</v>
      </c>
      <c r="G91" s="20">
        <f t="shared" si="15"/>
        <v>1.0459951398462725E-3</v>
      </c>
    </row>
    <row r="92" spans="1:7" ht="15" customHeight="1">
      <c r="A92" s="9" t="s">
        <v>41</v>
      </c>
      <c r="B92" s="15">
        <v>160</v>
      </c>
      <c r="C92" s="15">
        <v>335195.52000000002</v>
      </c>
      <c r="D92" s="5">
        <f t="shared" si="12"/>
        <v>2355.9305769014509</v>
      </c>
      <c r="E92" s="20">
        <f t="shared" si="13"/>
        <v>0.32317291864217434</v>
      </c>
      <c r="F92" s="19">
        <f t="shared" si="14"/>
        <v>14.724566105634068</v>
      </c>
      <c r="G92" s="20">
        <f t="shared" si="15"/>
        <v>2.0198307415135895E-3</v>
      </c>
    </row>
    <row r="93" spans="1:7" ht="15" customHeight="1">
      <c r="A93" s="9" t="s">
        <v>11</v>
      </c>
      <c r="B93" s="15">
        <v>80</v>
      </c>
      <c r="C93" s="15">
        <v>122775.84</v>
      </c>
      <c r="D93" s="5">
        <f t="shared" si="12"/>
        <v>862.93323837013156</v>
      </c>
      <c r="E93" s="20">
        <f t="shared" si="13"/>
        <v>0.11837218633335138</v>
      </c>
      <c r="F93" s="19">
        <f t="shared" si="14"/>
        <v>10.786665479626645</v>
      </c>
      <c r="G93" s="20">
        <f t="shared" si="15"/>
        <v>1.4796523291668922E-3</v>
      </c>
    </row>
    <row r="94" spans="1:7" ht="15" customHeight="1">
      <c r="A94" s="29" t="s">
        <v>54</v>
      </c>
      <c r="B94" s="16">
        <v>916</v>
      </c>
      <c r="C94" s="16">
        <f>SUM(C97:C127)</f>
        <v>634396.94000000006</v>
      </c>
      <c r="D94" s="18">
        <v>12360</v>
      </c>
      <c r="E94" s="22">
        <f>D94/C94</f>
        <v>1.9483070016069116E-2</v>
      </c>
      <c r="F94" s="19"/>
      <c r="G94" s="19"/>
    </row>
    <row r="95" spans="1:7" ht="15" customHeight="1">
      <c r="A95" s="30"/>
      <c r="B95" s="16"/>
      <c r="C95" s="16"/>
      <c r="D95" s="36" t="s">
        <v>37</v>
      </c>
      <c r="E95" s="37"/>
      <c r="F95" s="36" t="s">
        <v>36</v>
      </c>
      <c r="G95" s="37"/>
    </row>
    <row r="96" spans="1:7" ht="15" customHeight="1">
      <c r="A96" s="31"/>
      <c r="B96" s="16"/>
      <c r="C96" s="16"/>
      <c r="D96" s="4" t="s">
        <v>34</v>
      </c>
      <c r="E96" s="4" t="s">
        <v>35</v>
      </c>
      <c r="F96" s="4" t="s">
        <v>34</v>
      </c>
      <c r="G96" s="4" t="s">
        <v>35</v>
      </c>
    </row>
    <row r="97" spans="1:7" ht="15" customHeight="1">
      <c r="A97" s="8" t="s">
        <v>25</v>
      </c>
      <c r="B97" s="17">
        <v>120</v>
      </c>
      <c r="C97" s="17"/>
      <c r="D97" s="9"/>
      <c r="E97" s="9"/>
      <c r="F97" s="19"/>
      <c r="G97" s="19"/>
    </row>
    <row r="98" spans="1:7" ht="15" customHeight="1">
      <c r="A98" s="9" t="s">
        <v>4</v>
      </c>
      <c r="B98" s="15">
        <v>30</v>
      </c>
      <c r="C98" s="15">
        <v>27781.919999999998</v>
      </c>
      <c r="D98" s="5">
        <f>E98*$D$94</f>
        <v>541.27709254083095</v>
      </c>
      <c r="E98" s="20">
        <f>C98/$C$94</f>
        <v>4.3792645027575315E-2</v>
      </c>
      <c r="F98" s="5">
        <f>D98/B98</f>
        <v>18.042569751361032</v>
      </c>
      <c r="G98" s="20">
        <f>E98/B98</f>
        <v>1.4597548342525106E-3</v>
      </c>
    </row>
    <row r="99" spans="1:7" ht="15" customHeight="1">
      <c r="A99" s="9" t="s">
        <v>5</v>
      </c>
      <c r="B99" s="15">
        <v>30</v>
      </c>
      <c r="C99" s="15">
        <v>15874.78</v>
      </c>
      <c r="D99" s="5">
        <f t="shared" ref="D99:D127" si="16">E99*$D$94</f>
        <v>309.28945022969367</v>
      </c>
      <c r="E99" s="20">
        <f t="shared" ref="E99:E127" si="17">C99/$C$94</f>
        <v>2.5023418303373277E-2</v>
      </c>
      <c r="F99" s="5">
        <f t="shared" ref="F99:F126" si="18">D99/B99</f>
        <v>10.309648340989789</v>
      </c>
      <c r="G99" s="20">
        <f t="shared" ref="G99:G126" si="19">E99/B99</f>
        <v>8.3411394344577586E-4</v>
      </c>
    </row>
    <row r="100" spans="1:7" ht="15" customHeight="1">
      <c r="A100" s="9" t="s">
        <v>6</v>
      </c>
      <c r="B100" s="15">
        <v>30</v>
      </c>
      <c r="C100" s="15">
        <v>28130.26</v>
      </c>
      <c r="D100" s="5">
        <f t="shared" si="16"/>
        <v>548.06382515022847</v>
      </c>
      <c r="E100" s="20">
        <f t="shared" si="17"/>
        <v>4.4341733426393887E-2</v>
      </c>
      <c r="F100" s="5">
        <f t="shared" si="18"/>
        <v>18.268794171674283</v>
      </c>
      <c r="G100" s="20">
        <f t="shared" si="19"/>
        <v>1.4780577808797962E-3</v>
      </c>
    </row>
    <row r="101" spans="1:7" ht="15" customHeight="1">
      <c r="A101" s="9" t="s">
        <v>7</v>
      </c>
      <c r="B101" s="15">
        <v>30</v>
      </c>
      <c r="C101" s="15">
        <v>27433.58</v>
      </c>
      <c r="D101" s="5">
        <f t="shared" si="16"/>
        <v>534.49035993143343</v>
      </c>
      <c r="E101" s="20">
        <f t="shared" si="17"/>
        <v>4.324355662875675E-2</v>
      </c>
      <c r="F101" s="5">
        <f t="shared" si="18"/>
        <v>17.816345331047781</v>
      </c>
      <c r="G101" s="20">
        <f t="shared" si="19"/>
        <v>1.4414518876252251E-3</v>
      </c>
    </row>
    <row r="102" spans="1:7" ht="15" customHeight="1">
      <c r="A102" s="8" t="s">
        <v>26</v>
      </c>
      <c r="B102" s="17">
        <v>180</v>
      </c>
      <c r="C102" s="17"/>
      <c r="D102" s="5"/>
      <c r="E102" s="20"/>
      <c r="F102" s="5"/>
      <c r="G102" s="20"/>
    </row>
    <row r="103" spans="1:7" ht="15" customHeight="1">
      <c r="A103" s="9" t="s">
        <v>9</v>
      </c>
      <c r="B103" s="15">
        <v>30</v>
      </c>
      <c r="C103" s="15">
        <v>42536.34</v>
      </c>
      <c r="D103" s="5">
        <f t="shared" si="16"/>
        <v>828.7384904473214</v>
      </c>
      <c r="E103" s="20">
        <f t="shared" si="17"/>
        <v>6.7050039680203996E-2</v>
      </c>
      <c r="F103" s="5">
        <f t="shared" si="18"/>
        <v>27.624616348244047</v>
      </c>
      <c r="G103" s="20">
        <f t="shared" si="19"/>
        <v>2.2350013226734664E-3</v>
      </c>
    </row>
    <row r="104" spans="1:7" ht="15" customHeight="1">
      <c r="A104" s="9" t="s">
        <v>27</v>
      </c>
      <c r="B104" s="15">
        <v>30</v>
      </c>
      <c r="C104" s="15">
        <v>58477.32</v>
      </c>
      <c r="D104" s="5">
        <f t="shared" si="16"/>
        <v>1139.3177199120789</v>
      </c>
      <c r="E104" s="20">
        <f t="shared" si="17"/>
        <v>9.2177809054375309E-2</v>
      </c>
      <c r="F104" s="5">
        <f t="shared" si="18"/>
        <v>37.97725733040263</v>
      </c>
      <c r="G104" s="20">
        <f t="shared" si="19"/>
        <v>3.0725936351458437E-3</v>
      </c>
    </row>
    <row r="105" spans="1:7" ht="15" customHeight="1">
      <c r="A105" s="9" t="s">
        <v>28</v>
      </c>
      <c r="B105" s="15">
        <v>20</v>
      </c>
      <c r="C105" s="15">
        <v>74355.600000000006</v>
      </c>
      <c r="D105" s="5">
        <f t="shared" si="16"/>
        <v>1448.6753608868289</v>
      </c>
      <c r="E105" s="20">
        <f t="shared" si="17"/>
        <v>0.11720674440831949</v>
      </c>
      <c r="F105" s="5">
        <f t="shared" si="18"/>
        <v>72.433768044341448</v>
      </c>
      <c r="G105" s="20">
        <f t="shared" si="19"/>
        <v>5.8603372204159747E-3</v>
      </c>
    </row>
    <row r="106" spans="1:7" ht="15" customHeight="1">
      <c r="A106" s="9" t="s">
        <v>10</v>
      </c>
      <c r="B106" s="15">
        <v>50</v>
      </c>
      <c r="C106" s="15">
        <v>54245.4</v>
      </c>
      <c r="D106" s="5">
        <f t="shared" si="16"/>
        <v>1056.8669262496758</v>
      </c>
      <c r="E106" s="20">
        <f t="shared" si="17"/>
        <v>8.5507032868096744E-2</v>
      </c>
      <c r="F106" s="5">
        <f t="shared" si="18"/>
        <v>21.137338524993517</v>
      </c>
      <c r="G106" s="20">
        <f t="shared" si="19"/>
        <v>1.7101406573619348E-3</v>
      </c>
    </row>
    <row r="107" spans="1:7" ht="15" customHeight="1">
      <c r="A107" s="9" t="s">
        <v>11</v>
      </c>
      <c r="B107" s="15">
        <v>50</v>
      </c>
      <c r="C107" s="15">
        <v>76734.899999999994</v>
      </c>
      <c r="D107" s="5">
        <f t="shared" si="16"/>
        <v>1495.0314293760621</v>
      </c>
      <c r="E107" s="20">
        <f t="shared" si="17"/>
        <v>0.12095723538641279</v>
      </c>
      <c r="F107" s="5">
        <f t="shared" si="18"/>
        <v>29.90062858752124</v>
      </c>
      <c r="G107" s="20">
        <f t="shared" si="19"/>
        <v>2.4191447077282556E-3</v>
      </c>
    </row>
    <row r="108" spans="1:7" ht="15" customHeight="1">
      <c r="A108" s="8" t="s">
        <v>55</v>
      </c>
      <c r="B108" s="17">
        <v>426</v>
      </c>
      <c r="C108" s="17"/>
      <c r="D108" s="5"/>
      <c r="E108" s="20"/>
      <c r="F108" s="5"/>
      <c r="G108" s="20"/>
    </row>
    <row r="109" spans="1:7" ht="15" customHeight="1">
      <c r="A109" s="9" t="s">
        <v>30</v>
      </c>
      <c r="B109" s="15">
        <v>40</v>
      </c>
      <c r="C109" s="15">
        <v>11579.04</v>
      </c>
      <c r="D109" s="5">
        <f t="shared" si="16"/>
        <v>225.59524703886498</v>
      </c>
      <c r="E109" s="20">
        <f t="shared" si="17"/>
        <v>1.8252042640684869E-2</v>
      </c>
      <c r="F109" s="5">
        <f t="shared" si="18"/>
        <v>5.6398811759716247</v>
      </c>
      <c r="G109" s="20">
        <f t="shared" si="19"/>
        <v>4.5630106601712172E-4</v>
      </c>
    </row>
    <row r="110" spans="1:7" ht="15" customHeight="1">
      <c r="A110" s="9" t="s">
        <v>20</v>
      </c>
      <c r="B110" s="15">
        <v>40</v>
      </c>
      <c r="C110" s="15">
        <v>15444</v>
      </c>
      <c r="D110" s="5">
        <f t="shared" si="16"/>
        <v>300.89653332817142</v>
      </c>
      <c r="E110" s="20">
        <f t="shared" si="17"/>
        <v>2.4344379719107721E-2</v>
      </c>
      <c r="F110" s="5">
        <f t="shared" si="18"/>
        <v>7.5224133332042857</v>
      </c>
      <c r="G110" s="20">
        <f t="shared" si="19"/>
        <v>6.0860949297769304E-4</v>
      </c>
    </row>
    <row r="111" spans="1:7" ht="15" customHeight="1">
      <c r="A111" s="9" t="s">
        <v>13</v>
      </c>
      <c r="B111" s="15">
        <v>42</v>
      </c>
      <c r="C111" s="15">
        <v>16613.52</v>
      </c>
      <c r="D111" s="5">
        <f t="shared" si="16"/>
        <v>323.68237337336461</v>
      </c>
      <c r="E111" s="20">
        <f t="shared" si="17"/>
        <v>2.6187894285870924E-2</v>
      </c>
      <c r="F111" s="5">
        <f t="shared" si="18"/>
        <v>7.7067231755563004</v>
      </c>
      <c r="G111" s="20">
        <f t="shared" si="19"/>
        <v>6.2352129252073629E-4</v>
      </c>
    </row>
    <row r="112" spans="1:7" ht="15" customHeight="1">
      <c r="A112" s="9" t="s">
        <v>21</v>
      </c>
      <c r="B112" s="15">
        <v>28</v>
      </c>
      <c r="C112" s="15">
        <v>10607.52</v>
      </c>
      <c r="D112" s="5">
        <f t="shared" si="16"/>
        <v>206.6670548568535</v>
      </c>
      <c r="E112" s="20">
        <f t="shared" si="17"/>
        <v>1.6720635506217919E-2</v>
      </c>
      <c r="F112" s="5">
        <f t="shared" si="18"/>
        <v>7.3809662448876248</v>
      </c>
      <c r="G112" s="20">
        <f t="shared" si="19"/>
        <v>5.9716555379349715E-4</v>
      </c>
    </row>
    <row r="113" spans="1:7" ht="15" customHeight="1">
      <c r="A113" s="9" t="s">
        <v>14</v>
      </c>
      <c r="B113" s="15">
        <v>42</v>
      </c>
      <c r="C113" s="15">
        <v>16283.19</v>
      </c>
      <c r="D113" s="5">
        <f t="shared" si="16"/>
        <v>317.24653085495652</v>
      </c>
      <c r="E113" s="20">
        <f t="shared" si="17"/>
        <v>2.5667195052990009E-2</v>
      </c>
      <c r="F113" s="5">
        <f t="shared" si="18"/>
        <v>7.5534888298799174</v>
      </c>
      <c r="G113" s="20">
        <f t="shared" si="19"/>
        <v>6.111236917378573E-4</v>
      </c>
    </row>
    <row r="114" spans="1:7" ht="15" customHeight="1">
      <c r="A114" s="9" t="s">
        <v>15</v>
      </c>
      <c r="B114" s="15">
        <v>14</v>
      </c>
      <c r="C114" s="15">
        <v>6683.6</v>
      </c>
      <c r="D114" s="5">
        <f t="shared" si="16"/>
        <v>130.21704675939955</v>
      </c>
      <c r="E114" s="20">
        <f t="shared" si="17"/>
        <v>1.0535359770177957E-2</v>
      </c>
      <c r="F114" s="5">
        <f t="shared" si="18"/>
        <v>9.3012176256713968</v>
      </c>
      <c r="G114" s="20">
        <f t="shared" si="19"/>
        <v>7.5252569786985412E-4</v>
      </c>
    </row>
    <row r="115" spans="1:7" ht="15" customHeight="1">
      <c r="A115" s="9" t="s">
        <v>16</v>
      </c>
      <c r="B115" s="15">
        <v>40</v>
      </c>
      <c r="C115" s="15">
        <v>17012.16</v>
      </c>
      <c r="D115" s="5">
        <f t="shared" si="16"/>
        <v>331.44910440457039</v>
      </c>
      <c r="E115" s="20">
        <f t="shared" si="17"/>
        <v>2.6816270582894045E-2</v>
      </c>
      <c r="F115" s="5">
        <f t="shared" si="18"/>
        <v>8.2862276101142598</v>
      </c>
      <c r="G115" s="20">
        <f t="shared" si="19"/>
        <v>6.7040676457235109E-4</v>
      </c>
    </row>
    <row r="116" spans="1:7" ht="15" customHeight="1">
      <c r="A116" s="9" t="s">
        <v>23</v>
      </c>
      <c r="B116" s="15">
        <v>40</v>
      </c>
      <c r="C116" s="15">
        <v>15048</v>
      </c>
      <c r="D116" s="5">
        <f t="shared" si="16"/>
        <v>293.18123760180811</v>
      </c>
      <c r="E116" s="20">
        <f t="shared" si="17"/>
        <v>2.3720164854515217E-2</v>
      </c>
      <c r="F116" s="5">
        <f t="shared" si="18"/>
        <v>7.3295309400452027</v>
      </c>
      <c r="G116" s="20">
        <f t="shared" si="19"/>
        <v>5.9300412136288041E-4</v>
      </c>
    </row>
    <row r="117" spans="1:7" ht="15" customHeight="1">
      <c r="A117" s="9" t="s">
        <v>17</v>
      </c>
      <c r="B117" s="15">
        <v>42</v>
      </c>
      <c r="C117" s="15">
        <v>16114.56</v>
      </c>
      <c r="D117" s="5">
        <f t="shared" si="16"/>
        <v>313.96110075814676</v>
      </c>
      <c r="E117" s="20">
        <f t="shared" si="17"/>
        <v>2.5401383556484365E-2</v>
      </c>
      <c r="F117" s="5">
        <f t="shared" si="18"/>
        <v>7.4752643037653987</v>
      </c>
      <c r="G117" s="20">
        <f t="shared" si="19"/>
        <v>6.0479484658296104E-4</v>
      </c>
    </row>
    <row r="118" spans="1:7" ht="15" customHeight="1">
      <c r="A118" s="9" t="s">
        <v>24</v>
      </c>
      <c r="B118" s="15">
        <v>56</v>
      </c>
      <c r="C118" s="15">
        <v>18529.28</v>
      </c>
      <c r="D118" s="5">
        <f t="shared" si="16"/>
        <v>361.00725958734915</v>
      </c>
      <c r="E118" s="20">
        <f t="shared" si="17"/>
        <v>2.920770708635511E-2</v>
      </c>
      <c r="F118" s="5">
        <f t="shared" si="18"/>
        <v>6.4465582069169489</v>
      </c>
      <c r="G118" s="20">
        <f t="shared" si="19"/>
        <v>5.2156619797062698E-4</v>
      </c>
    </row>
    <row r="119" spans="1:7" ht="15" customHeight="1">
      <c r="A119" s="9" t="s">
        <v>18</v>
      </c>
      <c r="B119" s="15">
        <v>42</v>
      </c>
      <c r="C119" s="15">
        <v>14358.96</v>
      </c>
      <c r="D119" s="5">
        <f t="shared" si="16"/>
        <v>279.75662303793581</v>
      </c>
      <c r="E119" s="20">
        <f t="shared" si="17"/>
        <v>2.2634030990124256E-2</v>
      </c>
      <c r="F119" s="5">
        <f t="shared" si="18"/>
        <v>6.6608719770937102</v>
      </c>
      <c r="G119" s="20">
        <f t="shared" si="19"/>
        <v>5.3890549976486329E-4</v>
      </c>
    </row>
    <row r="120" spans="1:7" ht="15" customHeight="1">
      <c r="A120" s="8" t="s">
        <v>29</v>
      </c>
      <c r="B120" s="17">
        <v>190</v>
      </c>
      <c r="C120" s="17"/>
      <c r="D120" s="5"/>
      <c r="E120" s="20"/>
      <c r="F120" s="5"/>
      <c r="G120" s="20"/>
    </row>
    <row r="121" spans="1:7" ht="15" customHeight="1">
      <c r="A121" s="9" t="s">
        <v>30</v>
      </c>
      <c r="B121" s="15">
        <v>40</v>
      </c>
      <c r="C121" s="15">
        <v>11579.04</v>
      </c>
      <c r="D121" s="5">
        <f t="shared" si="16"/>
        <v>225.59524703886498</v>
      </c>
      <c r="E121" s="20">
        <f t="shared" si="17"/>
        <v>1.8252042640684869E-2</v>
      </c>
      <c r="F121" s="5">
        <f t="shared" si="18"/>
        <v>5.6398811759716247</v>
      </c>
      <c r="G121" s="20">
        <f t="shared" si="19"/>
        <v>4.5630106601712172E-4</v>
      </c>
    </row>
    <row r="122" spans="1:7" ht="15" customHeight="1">
      <c r="A122" s="9" t="s">
        <v>13</v>
      </c>
      <c r="B122" s="15">
        <v>14</v>
      </c>
      <c r="C122" s="15">
        <v>5537.84</v>
      </c>
      <c r="D122" s="5">
        <f t="shared" si="16"/>
        <v>107.89412445778821</v>
      </c>
      <c r="E122" s="20">
        <f t="shared" si="17"/>
        <v>8.7292980952903085E-3</v>
      </c>
      <c r="F122" s="5">
        <f t="shared" si="18"/>
        <v>7.7067231755563004</v>
      </c>
      <c r="G122" s="20">
        <f t="shared" si="19"/>
        <v>6.2352129252073629E-4</v>
      </c>
    </row>
    <row r="123" spans="1:7" ht="15" customHeight="1">
      <c r="A123" s="9" t="s">
        <v>14</v>
      </c>
      <c r="B123" s="15">
        <v>14</v>
      </c>
      <c r="C123" s="15">
        <v>5427.73</v>
      </c>
      <c r="D123" s="5">
        <f t="shared" si="16"/>
        <v>105.74884361831882</v>
      </c>
      <c r="E123" s="20">
        <f t="shared" si="17"/>
        <v>8.5557316843300011E-3</v>
      </c>
      <c r="F123" s="5">
        <f t="shared" si="18"/>
        <v>7.5534888298799157</v>
      </c>
      <c r="G123" s="20">
        <f t="shared" si="19"/>
        <v>6.1112369173785719E-4</v>
      </c>
    </row>
    <row r="124" spans="1:7" ht="15" customHeight="1">
      <c r="A124" s="9" t="s">
        <v>15</v>
      </c>
      <c r="B124" s="15">
        <v>14</v>
      </c>
      <c r="C124" s="15">
        <v>6683.6</v>
      </c>
      <c r="D124" s="5">
        <f t="shared" si="16"/>
        <v>130.21704675939955</v>
      </c>
      <c r="E124" s="20">
        <f t="shared" si="17"/>
        <v>1.0535359770177957E-2</v>
      </c>
      <c r="F124" s="5">
        <f t="shared" si="18"/>
        <v>9.3012176256713968</v>
      </c>
      <c r="G124" s="20">
        <f t="shared" si="19"/>
        <v>7.5252569786985412E-4</v>
      </c>
    </row>
    <row r="125" spans="1:7" ht="15" customHeight="1">
      <c r="A125" s="9" t="s">
        <v>16</v>
      </c>
      <c r="B125" s="15">
        <v>40</v>
      </c>
      <c r="C125" s="15">
        <v>17012.16</v>
      </c>
      <c r="D125" s="5">
        <f t="shared" si="16"/>
        <v>331.44910440457039</v>
      </c>
      <c r="E125" s="20">
        <f t="shared" si="17"/>
        <v>2.6816270582894045E-2</v>
      </c>
      <c r="F125" s="5">
        <f t="shared" si="18"/>
        <v>8.2862276101142598</v>
      </c>
      <c r="G125" s="20">
        <f t="shared" si="19"/>
        <v>6.7040676457235109E-4</v>
      </c>
    </row>
    <row r="126" spans="1:7" ht="15" customHeight="1">
      <c r="A126" s="9" t="s">
        <v>23</v>
      </c>
      <c r="B126" s="15">
        <v>40</v>
      </c>
      <c r="C126" s="15">
        <v>15048</v>
      </c>
      <c r="D126" s="5">
        <f t="shared" si="16"/>
        <v>293.18123760180811</v>
      </c>
      <c r="E126" s="20">
        <f t="shared" si="17"/>
        <v>2.3720164854515217E-2</v>
      </c>
      <c r="F126" s="5">
        <f t="shared" si="18"/>
        <v>7.3295309400452027</v>
      </c>
      <c r="G126" s="20">
        <f t="shared" si="19"/>
        <v>5.9300412136288041E-4</v>
      </c>
    </row>
    <row r="127" spans="1:7" ht="15" customHeight="1">
      <c r="A127" s="9" t="s">
        <v>24</v>
      </c>
      <c r="B127" s="15">
        <v>28</v>
      </c>
      <c r="C127" s="15">
        <v>9264.64</v>
      </c>
      <c r="D127" s="5">
        <f t="shared" si="16"/>
        <v>180.50362979367458</v>
      </c>
      <c r="E127" s="20">
        <f t="shared" si="17"/>
        <v>1.4603853543177555E-2</v>
      </c>
      <c r="F127" s="5">
        <f>D127/B127</f>
        <v>6.4465582069169489</v>
      </c>
      <c r="G127" s="20">
        <f>E127/B127</f>
        <v>5.2156619797062698E-4</v>
      </c>
    </row>
    <row r="128" spans="1:7" ht="15" customHeight="1">
      <c r="A128" s="29" t="s">
        <v>56</v>
      </c>
      <c r="B128" s="16">
        <v>460</v>
      </c>
      <c r="C128" s="16">
        <f>SUM(C131:C150)</f>
        <v>509890.70999999996</v>
      </c>
      <c r="D128" s="18">
        <v>8480</v>
      </c>
      <c r="E128" s="22">
        <f>D128/C128</f>
        <v>1.6631014909057669E-2</v>
      </c>
      <c r="F128" s="19"/>
      <c r="G128" s="19"/>
    </row>
    <row r="129" spans="1:7" ht="15" customHeight="1">
      <c r="A129" s="30"/>
      <c r="B129" s="16"/>
      <c r="C129" s="16"/>
      <c r="D129" s="36" t="s">
        <v>37</v>
      </c>
      <c r="E129" s="37"/>
      <c r="F129" s="36" t="s">
        <v>36</v>
      </c>
      <c r="G129" s="37"/>
    </row>
    <row r="130" spans="1:7" ht="15" customHeight="1">
      <c r="A130" s="31"/>
      <c r="B130" s="16"/>
      <c r="C130" s="16"/>
      <c r="D130" s="4" t="s">
        <v>34</v>
      </c>
      <c r="E130" s="4" t="s">
        <v>35</v>
      </c>
      <c r="F130" s="4" t="s">
        <v>34</v>
      </c>
      <c r="G130" s="4" t="s">
        <v>35</v>
      </c>
    </row>
    <row r="131" spans="1:7" ht="15" customHeight="1">
      <c r="A131" s="8" t="s">
        <v>57</v>
      </c>
      <c r="B131" s="17">
        <v>40</v>
      </c>
      <c r="C131" s="17"/>
      <c r="D131" s="9"/>
      <c r="E131" s="9"/>
      <c r="F131" s="19"/>
      <c r="G131" s="19"/>
    </row>
    <row r="132" spans="1:7" ht="15" customHeight="1">
      <c r="A132" s="9" t="s">
        <v>22</v>
      </c>
      <c r="B132" s="15">
        <v>40</v>
      </c>
      <c r="C132" s="15">
        <v>16896</v>
      </c>
      <c r="D132" s="5">
        <f>E132*$D$128</f>
        <v>280.9976279034384</v>
      </c>
      <c r="E132" s="20">
        <f>C132/$C$128</f>
        <v>3.3136512724462074E-2</v>
      </c>
      <c r="F132" s="5">
        <f>D132/B132</f>
        <v>7.0249406975859596</v>
      </c>
      <c r="G132" s="20">
        <f>E132/B132</f>
        <v>8.2841281811155186E-4</v>
      </c>
    </row>
    <row r="133" spans="1:7" ht="15" customHeight="1">
      <c r="A133" s="8" t="s">
        <v>58</v>
      </c>
      <c r="B133" s="17">
        <v>10</v>
      </c>
      <c r="C133" s="17"/>
      <c r="D133" s="5">
        <f t="shared" ref="D133:D150" si="20">E133*$D$128</f>
        <v>0</v>
      </c>
      <c r="E133" s="20">
        <f t="shared" ref="E133:E150" si="21">C133/$C$128</f>
        <v>0</v>
      </c>
      <c r="F133" s="5">
        <f t="shared" ref="F133:F149" si="22">D133/B133</f>
        <v>0</v>
      </c>
      <c r="G133" s="20">
        <f t="shared" ref="G133:G150" si="23">E133/B133</f>
        <v>0</v>
      </c>
    </row>
    <row r="134" spans="1:7" ht="15" customHeight="1">
      <c r="A134" s="9" t="s">
        <v>6</v>
      </c>
      <c r="B134" s="15">
        <v>10</v>
      </c>
      <c r="C134" s="15">
        <v>9376.75</v>
      </c>
      <c r="D134" s="5">
        <f t="shared" si="20"/>
        <v>155.94486904850652</v>
      </c>
      <c r="E134" s="20">
        <f t="shared" si="21"/>
        <v>1.8389725123644635E-2</v>
      </c>
      <c r="F134" s="5">
        <f t="shared" si="22"/>
        <v>15.594486904850651</v>
      </c>
      <c r="G134" s="20">
        <f t="shared" si="23"/>
        <v>1.8389725123644635E-3</v>
      </c>
    </row>
    <row r="135" spans="1:7" ht="15" customHeight="1">
      <c r="A135" s="8" t="s">
        <v>59</v>
      </c>
      <c r="B135" s="17">
        <v>150</v>
      </c>
      <c r="C135" s="17"/>
      <c r="D135" s="5">
        <f t="shared" si="20"/>
        <v>0</v>
      </c>
      <c r="E135" s="20">
        <f t="shared" si="21"/>
        <v>0</v>
      </c>
      <c r="F135" s="5">
        <f t="shared" si="22"/>
        <v>0</v>
      </c>
      <c r="G135" s="20">
        <f t="shared" si="23"/>
        <v>0</v>
      </c>
    </row>
    <row r="136" spans="1:7" ht="15" customHeight="1">
      <c r="A136" s="9" t="s">
        <v>47</v>
      </c>
      <c r="B136" s="15">
        <v>25</v>
      </c>
      <c r="C136" s="15">
        <v>32414.25</v>
      </c>
      <c r="D136" s="5">
        <f t="shared" si="20"/>
        <v>539.08187501592261</v>
      </c>
      <c r="E136" s="20">
        <f t="shared" si="21"/>
        <v>6.3570975827349357E-2</v>
      </c>
      <c r="F136" s="5">
        <f t="shared" si="22"/>
        <v>21.563275000636903</v>
      </c>
      <c r="G136" s="20">
        <f t="shared" si="23"/>
        <v>2.5428390330939745E-3</v>
      </c>
    </row>
    <row r="137" spans="1:7" ht="15" customHeight="1">
      <c r="A137" s="9" t="s">
        <v>40</v>
      </c>
      <c r="B137" s="15">
        <v>22</v>
      </c>
      <c r="C137" s="15">
        <v>28524.54</v>
      </c>
      <c r="D137" s="5">
        <f t="shared" si="20"/>
        <v>474.39205001401189</v>
      </c>
      <c r="E137" s="20">
        <f t="shared" si="21"/>
        <v>5.594245872806744E-2</v>
      </c>
      <c r="F137" s="5">
        <f t="shared" si="22"/>
        <v>21.563275000636903</v>
      </c>
      <c r="G137" s="20">
        <f t="shared" si="23"/>
        <v>2.5428390330939745E-3</v>
      </c>
    </row>
    <row r="138" spans="1:7" ht="15" customHeight="1">
      <c r="A138" s="9" t="s">
        <v>9</v>
      </c>
      <c r="B138" s="15">
        <v>23</v>
      </c>
      <c r="C138" s="15">
        <v>32611.19</v>
      </c>
      <c r="D138" s="5">
        <f t="shared" si="20"/>
        <v>542.35718709211233</v>
      </c>
      <c r="E138" s="20">
        <f t="shared" si="21"/>
        <v>6.3957215458975508E-2</v>
      </c>
      <c r="F138" s="5">
        <f t="shared" si="22"/>
        <v>23.58074726487445</v>
      </c>
      <c r="G138" s="20">
        <f t="shared" si="23"/>
        <v>2.7807484982163263E-3</v>
      </c>
    </row>
    <row r="139" spans="1:7" ht="15" customHeight="1">
      <c r="A139" s="9" t="s">
        <v>41</v>
      </c>
      <c r="B139" s="15">
        <v>80</v>
      </c>
      <c r="C139" s="15">
        <v>167597.76000000001</v>
      </c>
      <c r="D139" s="5">
        <f t="shared" si="20"/>
        <v>2787.3208452846693</v>
      </c>
      <c r="E139" s="20">
        <f t="shared" si="21"/>
        <v>0.328693495906211</v>
      </c>
      <c r="F139" s="5">
        <f t="shared" si="22"/>
        <v>34.841510566058368</v>
      </c>
      <c r="G139" s="20">
        <f t="shared" si="23"/>
        <v>4.1086686988276375E-3</v>
      </c>
    </row>
    <row r="140" spans="1:7" ht="15" customHeight="1">
      <c r="A140" s="8" t="s">
        <v>31</v>
      </c>
      <c r="B140" s="17">
        <v>40</v>
      </c>
      <c r="C140" s="17"/>
      <c r="D140" s="5">
        <f t="shared" si="20"/>
        <v>0</v>
      </c>
      <c r="E140" s="20">
        <f t="shared" si="21"/>
        <v>0</v>
      </c>
      <c r="F140" s="5">
        <f t="shared" si="22"/>
        <v>0</v>
      </c>
      <c r="G140" s="20">
        <f t="shared" si="23"/>
        <v>0</v>
      </c>
    </row>
    <row r="141" spans="1:7" ht="15" customHeight="1">
      <c r="A141" s="9" t="s">
        <v>6</v>
      </c>
      <c r="B141" s="15">
        <v>20</v>
      </c>
      <c r="C141" s="15">
        <v>18753.5</v>
      </c>
      <c r="D141" s="5">
        <f t="shared" si="20"/>
        <v>311.88973809701304</v>
      </c>
      <c r="E141" s="20">
        <f t="shared" si="21"/>
        <v>3.6779450247289271E-2</v>
      </c>
      <c r="F141" s="5">
        <f t="shared" si="22"/>
        <v>15.594486904850651</v>
      </c>
      <c r="G141" s="20">
        <f t="shared" si="23"/>
        <v>1.8389725123644635E-3</v>
      </c>
    </row>
    <row r="142" spans="1:7" ht="15" customHeight="1">
      <c r="A142" s="9" t="s">
        <v>7</v>
      </c>
      <c r="B142" s="15">
        <v>20</v>
      </c>
      <c r="C142" s="15">
        <v>18289.060000000001</v>
      </c>
      <c r="D142" s="5">
        <f t="shared" si="20"/>
        <v>304.16562953265026</v>
      </c>
      <c r="E142" s="20">
        <f t="shared" si="21"/>
        <v>3.5868588388284231E-2</v>
      </c>
      <c r="F142" s="5">
        <f t="shared" si="22"/>
        <v>15.208281476632513</v>
      </c>
      <c r="G142" s="20">
        <f t="shared" si="23"/>
        <v>1.7934294194142115E-3</v>
      </c>
    </row>
    <row r="143" spans="1:7" ht="15" customHeight="1">
      <c r="A143" s="8" t="s">
        <v>32</v>
      </c>
      <c r="B143" s="17">
        <v>100</v>
      </c>
      <c r="C143" s="17"/>
      <c r="D143" s="5">
        <f t="shared" si="20"/>
        <v>0</v>
      </c>
      <c r="E143" s="20">
        <f t="shared" si="21"/>
        <v>0</v>
      </c>
      <c r="F143" s="5">
        <f t="shared" si="22"/>
        <v>0</v>
      </c>
      <c r="G143" s="20">
        <f t="shared" si="23"/>
        <v>0</v>
      </c>
    </row>
    <row r="144" spans="1:7" ht="15" customHeight="1">
      <c r="A144" s="9" t="s">
        <v>9</v>
      </c>
      <c r="B144" s="15">
        <v>30</v>
      </c>
      <c r="C144" s="15">
        <v>42536.34</v>
      </c>
      <c r="D144" s="5">
        <f t="shared" si="20"/>
        <v>707.42250471674606</v>
      </c>
      <c r="E144" s="20">
        <f t="shared" si="21"/>
        <v>8.3422465178861566E-2</v>
      </c>
      <c r="F144" s="5">
        <f t="shared" si="22"/>
        <v>23.58075015722487</v>
      </c>
      <c r="G144" s="20">
        <f t="shared" si="23"/>
        <v>2.7807488392953853E-3</v>
      </c>
    </row>
    <row r="145" spans="1:7" ht="15" customHeight="1">
      <c r="A145" s="9" t="s">
        <v>10</v>
      </c>
      <c r="B145" s="15">
        <v>30</v>
      </c>
      <c r="C145" s="15">
        <v>32547.24</v>
      </c>
      <c r="D145" s="5">
        <f t="shared" si="20"/>
        <v>541.29363368867814</v>
      </c>
      <c r="E145" s="20">
        <f t="shared" si="21"/>
        <v>6.3831796425551673E-2</v>
      </c>
      <c r="F145" s="5">
        <f t="shared" si="22"/>
        <v>18.043121122955938</v>
      </c>
      <c r="G145" s="20">
        <f t="shared" si="23"/>
        <v>2.1277265475183891E-3</v>
      </c>
    </row>
    <row r="146" spans="1:7" ht="15" customHeight="1">
      <c r="A146" s="9" t="s">
        <v>11</v>
      </c>
      <c r="B146" s="15">
        <v>40</v>
      </c>
      <c r="C146" s="15">
        <v>61387.92</v>
      </c>
      <c r="D146" s="5">
        <f t="shared" si="20"/>
        <v>1020.9434127560395</v>
      </c>
      <c r="E146" s="20">
        <f t="shared" si="21"/>
        <v>0.12039427037217447</v>
      </c>
      <c r="F146" s="5">
        <f t="shared" si="22"/>
        <v>25.523585318900988</v>
      </c>
      <c r="G146" s="20">
        <f t="shared" si="23"/>
        <v>3.0098567593043616E-3</v>
      </c>
    </row>
    <row r="147" spans="1:7" ht="15" customHeight="1">
      <c r="A147" s="8" t="s">
        <v>33</v>
      </c>
      <c r="B147" s="17">
        <v>120</v>
      </c>
      <c r="C147" s="17"/>
      <c r="D147" s="5">
        <f t="shared" si="20"/>
        <v>0</v>
      </c>
      <c r="E147" s="20">
        <f t="shared" si="21"/>
        <v>0</v>
      </c>
      <c r="F147" s="5">
        <f t="shared" si="22"/>
        <v>0</v>
      </c>
      <c r="G147" s="20">
        <f t="shared" si="23"/>
        <v>0</v>
      </c>
    </row>
    <row r="148" spans="1:7" ht="15" customHeight="1">
      <c r="A148" s="9" t="s">
        <v>16</v>
      </c>
      <c r="B148" s="15">
        <v>40</v>
      </c>
      <c r="C148" s="15">
        <v>17012.16</v>
      </c>
      <c r="D148" s="5">
        <f t="shared" si="20"/>
        <v>282.92948659527451</v>
      </c>
      <c r="E148" s="20">
        <f t="shared" si="21"/>
        <v>3.3364326249442751E-2</v>
      </c>
      <c r="F148" s="5">
        <f t="shared" si="22"/>
        <v>7.0732371648818626</v>
      </c>
      <c r="G148" s="20">
        <f t="shared" si="23"/>
        <v>8.3410815623606875E-4</v>
      </c>
    </row>
    <row r="149" spans="1:7" ht="15" customHeight="1">
      <c r="A149" s="9" t="s">
        <v>22</v>
      </c>
      <c r="B149" s="15">
        <v>40</v>
      </c>
      <c r="C149" s="15">
        <v>16896</v>
      </c>
      <c r="D149" s="5">
        <f t="shared" si="20"/>
        <v>280.9976279034384</v>
      </c>
      <c r="E149" s="20">
        <f t="shared" si="21"/>
        <v>3.3136512724462074E-2</v>
      </c>
      <c r="F149" s="5">
        <f t="shared" si="22"/>
        <v>7.0249406975859596</v>
      </c>
      <c r="G149" s="20">
        <f t="shared" si="23"/>
        <v>8.2841281811155186E-4</v>
      </c>
    </row>
    <row r="150" spans="1:7" ht="15" customHeight="1">
      <c r="A150" s="9" t="s">
        <v>23</v>
      </c>
      <c r="B150" s="15">
        <v>40</v>
      </c>
      <c r="C150" s="15">
        <v>15048</v>
      </c>
      <c r="D150" s="5">
        <f t="shared" si="20"/>
        <v>250.2635123514998</v>
      </c>
      <c r="E150" s="20">
        <f t="shared" si="21"/>
        <v>2.9512206645224033E-2</v>
      </c>
      <c r="F150" s="5">
        <f>D150/B150</f>
        <v>6.2565878087874953</v>
      </c>
      <c r="G150" s="20">
        <f t="shared" si="23"/>
        <v>7.3780516613060083E-4</v>
      </c>
    </row>
    <row r="151" spans="1:7" ht="15" customHeight="1">
      <c r="A151" s="29" t="s">
        <v>60</v>
      </c>
      <c r="B151" s="16">
        <v>715</v>
      </c>
      <c r="C151" s="16">
        <f>SUM(C154:C178)</f>
        <v>861982.33999999985</v>
      </c>
      <c r="D151" s="18">
        <v>10140</v>
      </c>
      <c r="E151" s="22">
        <f>D151/C151</f>
        <v>1.1763582070602515E-2</v>
      </c>
      <c r="F151" s="19"/>
      <c r="G151" s="19"/>
    </row>
    <row r="152" spans="1:7" ht="15" customHeight="1">
      <c r="A152" s="30"/>
      <c r="B152" s="16"/>
      <c r="C152" s="16"/>
      <c r="D152" s="36" t="s">
        <v>37</v>
      </c>
      <c r="E152" s="37"/>
      <c r="F152" s="36" t="s">
        <v>36</v>
      </c>
      <c r="G152" s="37"/>
    </row>
    <row r="153" spans="1:7" ht="15" customHeight="1">
      <c r="A153" s="31"/>
      <c r="B153" s="16"/>
      <c r="C153" s="16"/>
      <c r="D153" s="4" t="s">
        <v>34</v>
      </c>
      <c r="E153" s="4" t="s">
        <v>35</v>
      </c>
      <c r="F153" s="4" t="s">
        <v>34</v>
      </c>
      <c r="G153" s="4" t="s">
        <v>35</v>
      </c>
    </row>
    <row r="154" spans="1:7" ht="15" customHeight="1">
      <c r="A154" s="8" t="s">
        <v>61</v>
      </c>
      <c r="B154" s="17">
        <v>25</v>
      </c>
      <c r="C154" s="17"/>
      <c r="D154" s="9"/>
      <c r="E154" s="9"/>
      <c r="F154" s="9"/>
      <c r="G154" s="9"/>
    </row>
    <row r="155" spans="1:7" ht="15" customHeight="1">
      <c r="A155" s="9" t="s">
        <v>4</v>
      </c>
      <c r="B155" s="15">
        <v>10</v>
      </c>
      <c r="C155" s="15">
        <v>9260.64</v>
      </c>
      <c r="D155" s="5">
        <f>E155*$D$151</f>
        <v>108.93829866630446</v>
      </c>
      <c r="E155" s="20">
        <f>C155/$C$151</f>
        <v>1.0743421959201624E-2</v>
      </c>
      <c r="F155" s="5">
        <f>D155/B155</f>
        <v>10.893829866630446</v>
      </c>
      <c r="G155" s="20">
        <f>E155/B155</f>
        <v>1.0743421959201623E-3</v>
      </c>
    </row>
    <row r="156" spans="1:7" ht="15" customHeight="1">
      <c r="A156" s="9" t="s">
        <v>5</v>
      </c>
      <c r="B156" s="15">
        <v>15</v>
      </c>
      <c r="C156" s="15">
        <v>7937.39</v>
      </c>
      <c r="D156" s="5">
        <f t="shared" ref="D156:D178" si="24">E156*$D$151</f>
        <v>93.372138691379703</v>
      </c>
      <c r="E156" s="20">
        <f t="shared" ref="E156:E178" si="25">C156/$C$151</f>
        <v>9.208297701319498E-3</v>
      </c>
      <c r="F156" s="5">
        <f t="shared" ref="F156:F178" si="26">D156/B156</f>
        <v>6.2248092460919802</v>
      </c>
      <c r="G156" s="20">
        <f t="shared" ref="G156:G178" si="27">E156/B156</f>
        <v>6.1388651342129984E-4</v>
      </c>
    </row>
    <row r="157" spans="1:7" ht="15" customHeight="1">
      <c r="A157" s="8" t="s">
        <v>62</v>
      </c>
      <c r="B157" s="17">
        <v>220</v>
      </c>
      <c r="C157" s="17"/>
      <c r="D157" s="5"/>
      <c r="E157" s="20"/>
      <c r="F157" s="5">
        <f t="shared" si="26"/>
        <v>0</v>
      </c>
      <c r="G157" s="20">
        <f t="shared" si="27"/>
        <v>0</v>
      </c>
    </row>
    <row r="158" spans="1:7" ht="15" customHeight="1">
      <c r="A158" s="9" t="s">
        <v>13</v>
      </c>
      <c r="B158" s="15">
        <v>14</v>
      </c>
      <c r="C158" s="15">
        <v>5537.84</v>
      </c>
      <c r="D158" s="5">
        <f t="shared" si="24"/>
        <v>65.144835333865444</v>
      </c>
      <c r="E158" s="20">
        <f t="shared" si="25"/>
        <v>6.424539973753988E-3</v>
      </c>
      <c r="F158" s="5">
        <f t="shared" si="26"/>
        <v>4.6532025238475319</v>
      </c>
      <c r="G158" s="20">
        <f t="shared" si="27"/>
        <v>4.5889571241099913E-4</v>
      </c>
    </row>
    <row r="159" spans="1:7" ht="15" customHeight="1">
      <c r="A159" s="9" t="s">
        <v>15</v>
      </c>
      <c r="B159" s="15">
        <v>42</v>
      </c>
      <c r="C159" s="15">
        <v>20050.8</v>
      </c>
      <c r="D159" s="5">
        <f t="shared" si="24"/>
        <v>235.86923138123692</v>
      </c>
      <c r="E159" s="20">
        <f t="shared" si="25"/>
        <v>2.3261265422212712E-2</v>
      </c>
      <c r="F159" s="5">
        <f t="shared" si="26"/>
        <v>5.6159340805056406</v>
      </c>
      <c r="G159" s="20">
        <f t="shared" si="27"/>
        <v>5.5383965290982645E-4</v>
      </c>
    </row>
    <row r="160" spans="1:7" ht="15" customHeight="1">
      <c r="A160" s="9" t="s">
        <v>16</v>
      </c>
      <c r="B160" s="15">
        <v>40</v>
      </c>
      <c r="C160" s="15">
        <v>17012.16</v>
      </c>
      <c r="D160" s="5">
        <f t="shared" si="24"/>
        <v>200.12394035822129</v>
      </c>
      <c r="E160" s="20">
        <f t="shared" si="25"/>
        <v>1.9736088792723993E-2</v>
      </c>
      <c r="F160" s="5">
        <f t="shared" si="26"/>
        <v>5.0030985089555324</v>
      </c>
      <c r="G160" s="20">
        <f t="shared" si="27"/>
        <v>4.934022198180998E-4</v>
      </c>
    </row>
    <row r="161" spans="1:7" ht="15" customHeight="1">
      <c r="A161" s="9" t="s">
        <v>23</v>
      </c>
      <c r="B161" s="15">
        <v>40</v>
      </c>
      <c r="C161" s="15">
        <v>15048</v>
      </c>
      <c r="D161" s="5">
        <f t="shared" si="24"/>
        <v>177.01838299842666</v>
      </c>
      <c r="E161" s="20">
        <f t="shared" si="25"/>
        <v>1.7457434220752136E-2</v>
      </c>
      <c r="F161" s="5">
        <f t="shared" si="26"/>
        <v>4.4254595749606667</v>
      </c>
      <c r="G161" s="20">
        <f t="shared" si="27"/>
        <v>4.3643585551880341E-4</v>
      </c>
    </row>
    <row r="162" spans="1:7" ht="15" customHeight="1">
      <c r="A162" s="9" t="s">
        <v>17</v>
      </c>
      <c r="B162" s="15">
        <v>42</v>
      </c>
      <c r="C162" s="15">
        <v>16114.56</v>
      </c>
      <c r="D162" s="5">
        <f t="shared" si="24"/>
        <v>189.56494909164846</v>
      </c>
      <c r="E162" s="20">
        <f t="shared" si="25"/>
        <v>1.8694768154994917E-2</v>
      </c>
      <c r="F162" s="5">
        <f t="shared" si="26"/>
        <v>4.5134511688487731</v>
      </c>
      <c r="G162" s="20">
        <f t="shared" si="27"/>
        <v>4.4511352749987897E-4</v>
      </c>
    </row>
    <row r="163" spans="1:7" ht="15" customHeight="1">
      <c r="A163" s="9" t="s">
        <v>24</v>
      </c>
      <c r="B163" s="15">
        <v>42</v>
      </c>
      <c r="C163" s="15">
        <v>13896.96</v>
      </c>
      <c r="D163" s="5">
        <f t="shared" si="24"/>
        <v>163.47802949188031</v>
      </c>
      <c r="E163" s="20">
        <f t="shared" si="25"/>
        <v>1.6122093638252497E-2</v>
      </c>
      <c r="F163" s="5">
        <f t="shared" si="26"/>
        <v>3.8923340355209595</v>
      </c>
      <c r="G163" s="20">
        <f t="shared" si="27"/>
        <v>3.8385937233934513E-4</v>
      </c>
    </row>
    <row r="164" spans="1:7" ht="15" customHeight="1">
      <c r="A164" s="8" t="s">
        <v>63</v>
      </c>
      <c r="B164" s="17">
        <v>40</v>
      </c>
      <c r="C164" s="17"/>
      <c r="D164" s="5"/>
      <c r="E164" s="20"/>
      <c r="F164" s="5">
        <f t="shared" si="26"/>
        <v>0</v>
      </c>
      <c r="G164" s="20">
        <f t="shared" si="27"/>
        <v>0</v>
      </c>
    </row>
    <row r="165" spans="1:7" ht="15" customHeight="1">
      <c r="A165" s="9" t="s">
        <v>22</v>
      </c>
      <c r="B165" s="15">
        <v>40</v>
      </c>
      <c r="C165" s="15">
        <v>16896</v>
      </c>
      <c r="D165" s="5">
        <f t="shared" si="24"/>
        <v>198.7574826649001</v>
      </c>
      <c r="E165" s="20">
        <f t="shared" si="25"/>
        <v>1.9601329651370819E-2</v>
      </c>
      <c r="F165" s="5">
        <f t="shared" si="26"/>
        <v>4.9689370666225026</v>
      </c>
      <c r="G165" s="20">
        <f t="shared" si="27"/>
        <v>4.9003324128427052E-4</v>
      </c>
    </row>
    <row r="166" spans="1:7" ht="15" customHeight="1">
      <c r="A166" s="8" t="s">
        <v>64</v>
      </c>
      <c r="B166" s="17">
        <v>370</v>
      </c>
      <c r="C166" s="17"/>
      <c r="D166" s="5"/>
      <c r="E166" s="20"/>
      <c r="F166" s="5">
        <f t="shared" si="26"/>
        <v>0</v>
      </c>
      <c r="G166" s="20">
        <f t="shared" si="27"/>
        <v>0</v>
      </c>
    </row>
    <row r="167" spans="1:7" ht="15" customHeight="1">
      <c r="A167" s="9" t="s">
        <v>47</v>
      </c>
      <c r="B167" s="15">
        <v>20</v>
      </c>
      <c r="C167" s="15">
        <v>25931.4</v>
      </c>
      <c r="D167" s="5">
        <f t="shared" si="24"/>
        <v>305.04615210562207</v>
      </c>
      <c r="E167" s="20">
        <f t="shared" si="25"/>
        <v>3.0083446953217168E-2</v>
      </c>
      <c r="F167" s="5">
        <f t="shared" si="26"/>
        <v>15.252307605281104</v>
      </c>
      <c r="G167" s="20">
        <f t="shared" si="27"/>
        <v>1.5041723476608585E-3</v>
      </c>
    </row>
    <row r="168" spans="1:7" ht="15" customHeight="1">
      <c r="A168" s="9" t="s">
        <v>53</v>
      </c>
      <c r="B168" s="15">
        <v>30</v>
      </c>
      <c r="C168" s="15">
        <v>38897.1</v>
      </c>
      <c r="D168" s="5">
        <f t="shared" si="24"/>
        <v>457.56922815843313</v>
      </c>
      <c r="E168" s="20">
        <f t="shared" si="25"/>
        <v>4.5125170429825751E-2</v>
      </c>
      <c r="F168" s="5">
        <f t="shared" si="26"/>
        <v>15.252307605281105</v>
      </c>
      <c r="G168" s="20">
        <f t="shared" si="27"/>
        <v>1.5041723476608585E-3</v>
      </c>
    </row>
    <row r="169" spans="1:7" ht="15" customHeight="1">
      <c r="A169" s="9" t="s">
        <v>40</v>
      </c>
      <c r="B169" s="15">
        <v>20</v>
      </c>
      <c r="C169" s="15">
        <v>25931.4</v>
      </c>
      <c r="D169" s="5">
        <f t="shared" si="24"/>
        <v>305.04615210562207</v>
      </c>
      <c r="E169" s="20">
        <f t="shared" si="25"/>
        <v>3.0083446953217168E-2</v>
      </c>
      <c r="F169" s="5">
        <f t="shared" si="26"/>
        <v>15.252307605281104</v>
      </c>
      <c r="G169" s="20">
        <f t="shared" si="27"/>
        <v>1.5041723476608585E-3</v>
      </c>
    </row>
    <row r="170" spans="1:7" ht="15" customHeight="1">
      <c r="A170" s="9" t="s">
        <v>9</v>
      </c>
      <c r="B170" s="15">
        <v>20</v>
      </c>
      <c r="C170" s="15">
        <v>28357.56</v>
      </c>
      <c r="D170" s="5">
        <f t="shared" si="24"/>
        <v>333.58648438203511</v>
      </c>
      <c r="E170" s="20">
        <f t="shared" si="25"/>
        <v>3.28980753828437E-2</v>
      </c>
      <c r="F170" s="5">
        <f t="shared" si="26"/>
        <v>16.679324219101755</v>
      </c>
      <c r="G170" s="20">
        <f t="shared" si="27"/>
        <v>1.6449037691421849E-3</v>
      </c>
    </row>
    <row r="171" spans="1:7" ht="15" customHeight="1">
      <c r="A171" s="9" t="s">
        <v>27</v>
      </c>
      <c r="B171" s="15">
        <v>10</v>
      </c>
      <c r="C171" s="15">
        <v>19492.439999999999</v>
      </c>
      <c r="D171" s="5">
        <f t="shared" si="24"/>
        <v>229.30091769629527</v>
      </c>
      <c r="E171" s="20">
        <f t="shared" si="25"/>
        <v>2.2613502731390067E-2</v>
      </c>
      <c r="F171" s="5">
        <f t="shared" si="26"/>
        <v>22.930091769629527</v>
      </c>
      <c r="G171" s="20">
        <f t="shared" si="27"/>
        <v>2.2613502731390067E-3</v>
      </c>
    </row>
    <row r="172" spans="1:7" ht="15" customHeight="1">
      <c r="A172" s="9" t="s">
        <v>28</v>
      </c>
      <c r="B172" s="15">
        <v>20</v>
      </c>
      <c r="C172" s="15">
        <v>74355.600000000006</v>
      </c>
      <c r="D172" s="5">
        <f t="shared" si="24"/>
        <v>874.68820300889251</v>
      </c>
      <c r="E172" s="20">
        <f t="shared" si="25"/>
        <v>8.6261164004821742E-2</v>
      </c>
      <c r="F172" s="5">
        <f t="shared" si="26"/>
        <v>43.734410150444624</v>
      </c>
      <c r="G172" s="20">
        <f t="shared" si="27"/>
        <v>4.3130582002410874E-3</v>
      </c>
    </row>
    <row r="173" spans="1:7" ht="15" customHeight="1">
      <c r="A173" s="9" t="s">
        <v>10</v>
      </c>
      <c r="B173" s="15">
        <v>35</v>
      </c>
      <c r="C173" s="15">
        <v>37971.78</v>
      </c>
      <c r="D173" s="5">
        <f t="shared" si="24"/>
        <v>446.68415039686317</v>
      </c>
      <c r="E173" s="20">
        <f t="shared" si="25"/>
        <v>4.4051691360637392E-2</v>
      </c>
      <c r="F173" s="5">
        <f t="shared" si="26"/>
        <v>12.762404297053234</v>
      </c>
      <c r="G173" s="20">
        <f t="shared" si="27"/>
        <v>1.2586197531610683E-3</v>
      </c>
    </row>
    <row r="174" spans="1:7" ht="15" customHeight="1">
      <c r="A174" s="9" t="s">
        <v>41</v>
      </c>
      <c r="B174" s="15">
        <v>185</v>
      </c>
      <c r="C174" s="15">
        <v>387569.82</v>
      </c>
      <c r="D174" s="5">
        <f t="shared" si="24"/>
        <v>4559.2093856586444</v>
      </c>
      <c r="E174" s="20">
        <f t="shared" si="25"/>
        <v>0.44962617215568484</v>
      </c>
      <c r="F174" s="5">
        <f t="shared" si="26"/>
        <v>24.644375057614294</v>
      </c>
      <c r="G174" s="20">
        <f t="shared" si="27"/>
        <v>2.4304117413820802E-3</v>
      </c>
    </row>
    <row r="175" spans="1:7" ht="15" customHeight="1">
      <c r="A175" s="9" t="s">
        <v>11</v>
      </c>
      <c r="B175" s="15">
        <v>30</v>
      </c>
      <c r="C175" s="15">
        <v>46040.94</v>
      </c>
      <c r="D175" s="5">
        <f t="shared" si="24"/>
        <v>541.60637629768621</v>
      </c>
      <c r="E175" s="20">
        <f t="shared" si="25"/>
        <v>5.3412857623045977E-2</v>
      </c>
      <c r="F175" s="5">
        <f t="shared" si="26"/>
        <v>18.053545876589542</v>
      </c>
      <c r="G175" s="20">
        <f t="shared" si="27"/>
        <v>1.7804285874348659E-3</v>
      </c>
    </row>
    <row r="176" spans="1:7" ht="15" customHeight="1">
      <c r="A176" s="8" t="s">
        <v>65</v>
      </c>
      <c r="B176" s="17">
        <v>60</v>
      </c>
      <c r="C176" s="17"/>
      <c r="D176" s="5"/>
      <c r="E176" s="20"/>
      <c r="F176" s="5">
        <f t="shared" si="26"/>
        <v>0</v>
      </c>
      <c r="G176" s="20">
        <f t="shared" si="27"/>
        <v>0</v>
      </c>
    </row>
    <row r="177" spans="1:7" ht="15" customHeight="1">
      <c r="A177" s="9" t="s">
        <v>6</v>
      </c>
      <c r="B177" s="15">
        <v>35</v>
      </c>
      <c r="C177" s="15">
        <v>32818.629999999997</v>
      </c>
      <c r="D177" s="5">
        <f t="shared" si="24"/>
        <v>386.06464744973778</v>
      </c>
      <c r="E177" s="20">
        <f t="shared" si="25"/>
        <v>3.8073436632124043E-2</v>
      </c>
      <c r="F177" s="5">
        <f t="shared" si="26"/>
        <v>11.030418498563936</v>
      </c>
      <c r="G177" s="20">
        <f t="shared" si="27"/>
        <v>1.0878124752035441E-3</v>
      </c>
    </row>
    <row r="178" spans="1:7" ht="15" customHeight="1">
      <c r="A178" s="9" t="s">
        <v>7</v>
      </c>
      <c r="B178" s="15">
        <v>25</v>
      </c>
      <c r="C178" s="15">
        <v>22861.32</v>
      </c>
      <c r="D178" s="5">
        <f t="shared" si="24"/>
        <v>268.9310140623067</v>
      </c>
      <c r="E178" s="20">
        <f t="shared" si="25"/>
        <v>2.652179625861013E-2</v>
      </c>
      <c r="F178" s="5">
        <f t="shared" si="26"/>
        <v>10.757240562492267</v>
      </c>
      <c r="G178" s="20">
        <f t="shared" si="27"/>
        <v>1.0608718503444053E-3</v>
      </c>
    </row>
    <row r="179" spans="1:7">
      <c r="A179" s="10"/>
      <c r="B179" s="11"/>
      <c r="C179" s="14"/>
      <c r="D179" s="9"/>
      <c r="E179" s="9"/>
      <c r="F179" s="9"/>
      <c r="G179" s="9"/>
    </row>
  </sheetData>
  <mergeCells count="25">
    <mergeCell ref="A151:A153"/>
    <mergeCell ref="D152:E152"/>
    <mergeCell ref="F152:G152"/>
    <mergeCell ref="A94:A96"/>
    <mergeCell ref="D95:E95"/>
    <mergeCell ref="F95:G95"/>
    <mergeCell ref="A128:A130"/>
    <mergeCell ref="D129:E129"/>
    <mergeCell ref="F129:G129"/>
    <mergeCell ref="A76:A78"/>
    <mergeCell ref="B76:C77"/>
    <mergeCell ref="D77:E77"/>
    <mergeCell ref="F3:G3"/>
    <mergeCell ref="F20:G20"/>
    <mergeCell ref="F55:G55"/>
    <mergeCell ref="F77:G77"/>
    <mergeCell ref="D20:E20"/>
    <mergeCell ref="A19:A21"/>
    <mergeCell ref="B19:C20"/>
    <mergeCell ref="D55:E55"/>
    <mergeCell ref="A54:A56"/>
    <mergeCell ref="B54:C55"/>
    <mergeCell ref="D3:E3"/>
    <mergeCell ref="A2:A4"/>
    <mergeCell ref="B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Доставка до СОХ Москва</vt:lpstr>
    </vt:vector>
  </TitlesOfParts>
  <Company>ООО "Макаръ и Ко"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efremova</dc:creator>
  <cp:lastModifiedBy>Леночка</cp:lastModifiedBy>
  <cp:lastPrinted>2013-02-22T10:43:40Z</cp:lastPrinted>
  <dcterms:created xsi:type="dcterms:W3CDTF">2013-02-21T13:46:06Z</dcterms:created>
  <dcterms:modified xsi:type="dcterms:W3CDTF">2013-02-22T19:11:54Z</dcterms:modified>
</cp:coreProperties>
</file>