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Движение и остатки" sheetId="1" r:id="rId1"/>
    <sheet name="Приход" sheetId="3" r:id="rId2"/>
    <sheet name="Расход" sheetId="4" r:id="rId3"/>
  </sheets>
  <definedNames>
    <definedName name="_xlnm._FilterDatabase" localSheetId="1" hidden="1">Приход!$A$3:$C$3</definedName>
    <definedName name="Арка" localSheetId="0">#REF!</definedName>
    <definedName name="Арка">#REF!</definedName>
    <definedName name="Арка1" localSheetId="1">'Движение и остатки'!$B$4:$B$1297</definedName>
  </definedNames>
  <calcPr calcId="124519"/>
</workbook>
</file>

<file path=xl/calcChain.xml><?xml version="1.0" encoding="utf-8"?>
<calcChain xmlns="http://schemas.openxmlformats.org/spreadsheetml/2006/main">
  <c r="F4" i="1"/>
  <c r="F5"/>
  <c r="F7"/>
  <c r="E54"/>
  <c r="F54"/>
  <c r="G54"/>
  <c r="I54"/>
  <c r="O54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L72"/>
  <c r="C72"/>
  <c r="I71"/>
  <c r="G71"/>
  <c r="J71" s="1"/>
  <c r="M71" s="1"/>
  <c r="F71"/>
  <c r="O71" s="1"/>
  <c r="E71"/>
  <c r="I70"/>
  <c r="G70"/>
  <c r="J70" s="1"/>
  <c r="M70" s="1"/>
  <c r="F70"/>
  <c r="O70" s="1"/>
  <c r="E70"/>
  <c r="I69"/>
  <c r="G69"/>
  <c r="J69" s="1"/>
  <c r="M69" s="1"/>
  <c r="F69"/>
  <c r="O69" s="1"/>
  <c r="E69"/>
  <c r="I68"/>
  <c r="G68"/>
  <c r="J68" s="1"/>
  <c r="M68" s="1"/>
  <c r="F68"/>
  <c r="O68" s="1"/>
  <c r="E68"/>
  <c r="I67"/>
  <c r="G67"/>
  <c r="J67" s="1"/>
  <c r="M67" s="1"/>
  <c r="F67"/>
  <c r="O67" s="1"/>
  <c r="E67"/>
  <c r="I66"/>
  <c r="G66"/>
  <c r="J66" s="1"/>
  <c r="M66" s="1"/>
  <c r="F66"/>
  <c r="O66" s="1"/>
  <c r="E66"/>
  <c r="I65"/>
  <c r="G65"/>
  <c r="J65" s="1"/>
  <c r="M65" s="1"/>
  <c r="F65"/>
  <c r="O65" s="1"/>
  <c r="E65"/>
  <c r="I64"/>
  <c r="K64" s="1"/>
  <c r="G64"/>
  <c r="J64" s="1"/>
  <c r="M64" s="1"/>
  <c r="F64"/>
  <c r="O64" s="1"/>
  <c r="E64"/>
  <c r="I63"/>
  <c r="K63" s="1"/>
  <c r="G63"/>
  <c r="J63" s="1"/>
  <c r="M63" s="1"/>
  <c r="F63"/>
  <c r="O63" s="1"/>
  <c r="E63"/>
  <c r="I62"/>
  <c r="K62" s="1"/>
  <c r="G62"/>
  <c r="J62" s="1"/>
  <c r="M62" s="1"/>
  <c r="F62"/>
  <c r="O62" s="1"/>
  <c r="E62"/>
  <c r="I61"/>
  <c r="K61" s="1"/>
  <c r="G61"/>
  <c r="J61" s="1"/>
  <c r="M61" s="1"/>
  <c r="F61"/>
  <c r="O61" s="1"/>
  <c r="E61"/>
  <c r="I60"/>
  <c r="K60" s="1"/>
  <c r="G60"/>
  <c r="J60" s="1"/>
  <c r="M60" s="1"/>
  <c r="F60"/>
  <c r="O60" s="1"/>
  <c r="E60"/>
  <c r="I59"/>
  <c r="K59" s="1"/>
  <c r="G59"/>
  <c r="J59" s="1"/>
  <c r="M59" s="1"/>
  <c r="F59"/>
  <c r="O59" s="1"/>
  <c r="E59"/>
  <c r="I58"/>
  <c r="K58" s="1"/>
  <c r="G58"/>
  <c r="J58" s="1"/>
  <c r="M58" s="1"/>
  <c r="F58"/>
  <c r="E58"/>
  <c r="I57"/>
  <c r="K57" s="1"/>
  <c r="G57"/>
  <c r="J57" s="1"/>
  <c r="M57" s="1"/>
  <c r="F57"/>
  <c r="E57"/>
  <c r="I56"/>
  <c r="K56" s="1"/>
  <c r="G56"/>
  <c r="J56" s="1"/>
  <c r="M56" s="1"/>
  <c r="F56"/>
  <c r="E56"/>
  <c r="I55"/>
  <c r="K55" s="1"/>
  <c r="G55"/>
  <c r="J55" s="1"/>
  <c r="M55" s="1"/>
  <c r="F55"/>
  <c r="E55"/>
  <c r="I53"/>
  <c r="K53" s="1"/>
  <c r="G53"/>
  <c r="J53" s="1"/>
  <c r="M53" s="1"/>
  <c r="F53"/>
  <c r="E53"/>
  <c r="I52"/>
  <c r="K52" s="1"/>
  <c r="G52"/>
  <c r="J52" s="1"/>
  <c r="M52" s="1"/>
  <c r="F52"/>
  <c r="E52"/>
  <c r="I51"/>
  <c r="K51" s="1"/>
  <c r="G51"/>
  <c r="J51" s="1"/>
  <c r="M51" s="1"/>
  <c r="F51"/>
  <c r="E51"/>
  <c r="I50"/>
  <c r="K50" s="1"/>
  <c r="G50"/>
  <c r="J50" s="1"/>
  <c r="M50" s="1"/>
  <c r="F50"/>
  <c r="E50"/>
  <c r="I49"/>
  <c r="K49" s="1"/>
  <c r="G49"/>
  <c r="J49" s="1"/>
  <c r="M49" s="1"/>
  <c r="F49"/>
  <c r="E49"/>
  <c r="I48"/>
  <c r="K48" s="1"/>
  <c r="G48"/>
  <c r="J48" s="1"/>
  <c r="M48" s="1"/>
  <c r="F48"/>
  <c r="E48"/>
  <c r="I47"/>
  <c r="K47" s="1"/>
  <c r="G47"/>
  <c r="J47" s="1"/>
  <c r="M47" s="1"/>
  <c r="F47"/>
  <c r="E47"/>
  <c r="I46"/>
  <c r="K46" s="1"/>
  <c r="G46"/>
  <c r="J46" s="1"/>
  <c r="M46" s="1"/>
  <c r="F46"/>
  <c r="E46"/>
  <c r="I45"/>
  <c r="K45" s="1"/>
  <c r="G45"/>
  <c r="J45" s="1"/>
  <c r="M45" s="1"/>
  <c r="F45"/>
  <c r="E45"/>
  <c r="I44"/>
  <c r="K44" s="1"/>
  <c r="G44"/>
  <c r="J44" s="1"/>
  <c r="M44" s="1"/>
  <c r="F44"/>
  <c r="E44"/>
  <c r="I43"/>
  <c r="K43" s="1"/>
  <c r="G43"/>
  <c r="J43" s="1"/>
  <c r="M43" s="1"/>
  <c r="F43"/>
  <c r="E43"/>
  <c r="I42"/>
  <c r="K42" s="1"/>
  <c r="G42"/>
  <c r="J42" s="1"/>
  <c r="M42" s="1"/>
  <c r="F42"/>
  <c r="E42"/>
  <c r="I41"/>
  <c r="K41" s="1"/>
  <c r="G41"/>
  <c r="J41" s="1"/>
  <c r="M41" s="1"/>
  <c r="F41"/>
  <c r="E41"/>
  <c r="I40"/>
  <c r="K40" s="1"/>
  <c r="G40"/>
  <c r="J40" s="1"/>
  <c r="M40" s="1"/>
  <c r="F40"/>
  <c r="E40"/>
  <c r="I39"/>
  <c r="K39" s="1"/>
  <c r="G39"/>
  <c r="J39" s="1"/>
  <c r="M39" s="1"/>
  <c r="F39"/>
  <c r="E39"/>
  <c r="I38"/>
  <c r="K38" s="1"/>
  <c r="G38"/>
  <c r="J38" s="1"/>
  <c r="M38" s="1"/>
  <c r="F38"/>
  <c r="E38"/>
  <c r="I37"/>
  <c r="K37" s="1"/>
  <c r="G37"/>
  <c r="J37" s="1"/>
  <c r="M37" s="1"/>
  <c r="F37"/>
  <c r="E37"/>
  <c r="I36"/>
  <c r="K36" s="1"/>
  <c r="G36"/>
  <c r="J36" s="1"/>
  <c r="M36" s="1"/>
  <c r="F36"/>
  <c r="E36"/>
  <c r="I35"/>
  <c r="K35" s="1"/>
  <c r="G35"/>
  <c r="J35" s="1"/>
  <c r="M35" s="1"/>
  <c r="F35"/>
  <c r="E35"/>
  <c r="I34"/>
  <c r="K34" s="1"/>
  <c r="G34"/>
  <c r="J34" s="1"/>
  <c r="M34" s="1"/>
  <c r="F34"/>
  <c r="E34"/>
  <c r="I33"/>
  <c r="K33" s="1"/>
  <c r="G33"/>
  <c r="J33" s="1"/>
  <c r="M33" s="1"/>
  <c r="F33"/>
  <c r="E33"/>
  <c r="I32"/>
  <c r="K32" s="1"/>
  <c r="G32"/>
  <c r="J32" s="1"/>
  <c r="M32" s="1"/>
  <c r="F32"/>
  <c r="E32"/>
  <c r="I31"/>
  <c r="K31" s="1"/>
  <c r="G31"/>
  <c r="J31" s="1"/>
  <c r="M31" s="1"/>
  <c r="F31"/>
  <c r="E31"/>
  <c r="I30"/>
  <c r="K30" s="1"/>
  <c r="G30"/>
  <c r="J30" s="1"/>
  <c r="M30" s="1"/>
  <c r="F30"/>
  <c r="E30"/>
  <c r="I29"/>
  <c r="K29" s="1"/>
  <c r="G29"/>
  <c r="J29" s="1"/>
  <c r="M29" s="1"/>
  <c r="F29"/>
  <c r="E29"/>
  <c r="I28"/>
  <c r="K28" s="1"/>
  <c r="G28"/>
  <c r="J28" s="1"/>
  <c r="M28" s="1"/>
  <c r="F28"/>
  <c r="E28"/>
  <c r="I27"/>
  <c r="K27" s="1"/>
  <c r="G27"/>
  <c r="J27" s="1"/>
  <c r="M27" s="1"/>
  <c r="F27"/>
  <c r="E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6"/>
  <c r="G4"/>
  <c r="E4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O26" l="1"/>
  <c r="O5"/>
  <c r="O7"/>
  <c r="O9"/>
  <c r="O11"/>
  <c r="O13"/>
  <c r="O15"/>
  <c r="O17"/>
  <c r="O19"/>
  <c r="O21"/>
  <c r="O23"/>
  <c r="O25"/>
  <c r="O6"/>
  <c r="O8"/>
  <c r="O10"/>
  <c r="O12"/>
  <c r="O14"/>
  <c r="O16"/>
  <c r="O18"/>
  <c r="O20"/>
  <c r="O22"/>
  <c r="O2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H54"/>
  <c r="J54"/>
  <c r="O27"/>
  <c r="O31"/>
  <c r="O29"/>
  <c r="O32"/>
  <c r="O34"/>
  <c r="O36"/>
  <c r="O38"/>
  <c r="O40"/>
  <c r="O42"/>
  <c r="O44"/>
  <c r="O46"/>
  <c r="O48"/>
  <c r="O50"/>
  <c r="O52"/>
  <c r="O56"/>
  <c r="O28"/>
  <c r="O30"/>
  <c r="O33"/>
  <c r="O35"/>
  <c r="O37"/>
  <c r="O39"/>
  <c r="O41"/>
  <c r="O43"/>
  <c r="O45"/>
  <c r="O47"/>
  <c r="O49"/>
  <c r="O51"/>
  <c r="O53"/>
  <c r="O55"/>
  <c r="O58"/>
  <c r="I72"/>
  <c r="O57"/>
  <c r="H23"/>
  <c r="E72"/>
  <c r="F72"/>
  <c r="K65"/>
  <c r="K66"/>
  <c r="K67"/>
  <c r="K68"/>
  <c r="K69"/>
  <c r="K70"/>
  <c r="K71"/>
  <c r="P27"/>
  <c r="N27"/>
  <c r="P28"/>
  <c r="N28"/>
  <c r="P29"/>
  <c r="N29"/>
  <c r="P30"/>
  <c r="Q30" s="1"/>
  <c r="N30"/>
  <c r="P31"/>
  <c r="N31"/>
  <c r="P32"/>
  <c r="N32"/>
  <c r="P33"/>
  <c r="N33"/>
  <c r="P34"/>
  <c r="N34"/>
  <c r="P35"/>
  <c r="Q35" s="1"/>
  <c r="N35"/>
  <c r="P36"/>
  <c r="N36"/>
  <c r="P37"/>
  <c r="N37"/>
  <c r="P38"/>
  <c r="N38"/>
  <c r="P39"/>
  <c r="Q39" s="1"/>
  <c r="N39"/>
  <c r="P40"/>
  <c r="N40"/>
  <c r="P41"/>
  <c r="N41"/>
  <c r="P42"/>
  <c r="N42"/>
  <c r="P43"/>
  <c r="Q43" s="1"/>
  <c r="N43"/>
  <c r="P44"/>
  <c r="N44"/>
  <c r="P45"/>
  <c r="N45"/>
  <c r="P46"/>
  <c r="N46"/>
  <c r="P47"/>
  <c r="Q47" s="1"/>
  <c r="N47"/>
  <c r="P48"/>
  <c r="N48"/>
  <c r="P49"/>
  <c r="N49"/>
  <c r="P50"/>
  <c r="N50"/>
  <c r="P51"/>
  <c r="Q51" s="1"/>
  <c r="N51"/>
  <c r="P52"/>
  <c r="N52"/>
  <c r="P53"/>
  <c r="N53"/>
  <c r="P55"/>
  <c r="Q55" s="1"/>
  <c r="N55"/>
  <c r="P56"/>
  <c r="Q56" s="1"/>
  <c r="N56"/>
  <c r="P57"/>
  <c r="N57"/>
  <c r="P58"/>
  <c r="N58"/>
  <c r="P59"/>
  <c r="Q59" s="1"/>
  <c r="N59"/>
  <c r="P60"/>
  <c r="Q60" s="1"/>
  <c r="N60"/>
  <c r="P61"/>
  <c r="Q61" s="1"/>
  <c r="N61"/>
  <c r="P62"/>
  <c r="Q62" s="1"/>
  <c r="N62"/>
  <c r="P63"/>
  <c r="Q63" s="1"/>
  <c r="N63"/>
  <c r="P64"/>
  <c r="Q64" s="1"/>
  <c r="N64"/>
  <c r="P65"/>
  <c r="Q65" s="1"/>
  <c r="N65"/>
  <c r="P66"/>
  <c r="Q66" s="1"/>
  <c r="N66"/>
  <c r="P67"/>
  <c r="Q67" s="1"/>
  <c r="N67"/>
  <c r="P68"/>
  <c r="Q68" s="1"/>
  <c r="N68"/>
  <c r="P69"/>
  <c r="Q69" s="1"/>
  <c r="N69"/>
  <c r="P70"/>
  <c r="Q70" s="1"/>
  <c r="N70"/>
  <c r="P71"/>
  <c r="Q71" s="1"/>
  <c r="N71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5"/>
  <c r="H56"/>
  <c r="H57"/>
  <c r="H58"/>
  <c r="H59"/>
  <c r="H60"/>
  <c r="H61"/>
  <c r="H62"/>
  <c r="H63"/>
  <c r="H64"/>
  <c r="H65"/>
  <c r="H66"/>
  <c r="H67"/>
  <c r="H68"/>
  <c r="H69"/>
  <c r="H70"/>
  <c r="H71"/>
  <c r="H25"/>
  <c r="H21"/>
  <c r="H19"/>
  <c r="H17"/>
  <c r="H15"/>
  <c r="H13"/>
  <c r="H11"/>
  <c r="H9"/>
  <c r="H7"/>
  <c r="H5"/>
  <c r="H6"/>
  <c r="H8"/>
  <c r="H10"/>
  <c r="H12"/>
  <c r="H14"/>
  <c r="H16"/>
  <c r="H18"/>
  <c r="H20"/>
  <c r="H22"/>
  <c r="H24"/>
  <c r="H26"/>
  <c r="O4"/>
  <c r="H4"/>
  <c r="J4"/>
  <c r="J6"/>
  <c r="J8"/>
  <c r="J9"/>
  <c r="J12"/>
  <c r="J14"/>
  <c r="J15"/>
  <c r="J16"/>
  <c r="J17"/>
  <c r="J18"/>
  <c r="J19"/>
  <c r="J20"/>
  <c r="J21"/>
  <c r="J22"/>
  <c r="J23"/>
  <c r="J24"/>
  <c r="J25"/>
  <c r="J26"/>
  <c r="J5"/>
  <c r="J7"/>
  <c r="J10"/>
  <c r="J11"/>
  <c r="J13"/>
  <c r="O72" l="1"/>
  <c r="Q52"/>
  <c r="Q48"/>
  <c r="Q44"/>
  <c r="Q40"/>
  <c r="Q36"/>
  <c r="Q32"/>
  <c r="Q27"/>
  <c r="M54"/>
  <c r="K54"/>
  <c r="Q58"/>
  <c r="Q57"/>
  <c r="Q53"/>
  <c r="Q50"/>
  <c r="Q49"/>
  <c r="Q46"/>
  <c r="Q45"/>
  <c r="Q42"/>
  <c r="Q41"/>
  <c r="Q38"/>
  <c r="Q37"/>
  <c r="Q34"/>
  <c r="Q33"/>
  <c r="Q29"/>
  <c r="Q28"/>
  <c r="Q31"/>
  <c r="H72"/>
  <c r="K4"/>
  <c r="M4"/>
  <c r="K13"/>
  <c r="M13"/>
  <c r="K23"/>
  <c r="M23"/>
  <c r="K21"/>
  <c r="M21"/>
  <c r="K17"/>
  <c r="M17"/>
  <c r="K15"/>
  <c r="M15"/>
  <c r="K12"/>
  <c r="M12"/>
  <c r="K11"/>
  <c r="M11"/>
  <c r="K7"/>
  <c r="M7"/>
  <c r="K26"/>
  <c r="M26"/>
  <c r="K24"/>
  <c r="M24"/>
  <c r="K22"/>
  <c r="M22"/>
  <c r="K20"/>
  <c r="M20"/>
  <c r="K18"/>
  <c r="M18"/>
  <c r="K16"/>
  <c r="M16"/>
  <c r="K14"/>
  <c r="M14"/>
  <c r="K9"/>
  <c r="M9"/>
  <c r="K6"/>
  <c r="M6"/>
  <c r="K10"/>
  <c r="M10"/>
  <c r="K5"/>
  <c r="M5"/>
  <c r="K25"/>
  <c r="M25"/>
  <c r="K19"/>
  <c r="M19"/>
  <c r="K8"/>
  <c r="M8"/>
  <c r="N54" l="1"/>
  <c r="P54"/>
  <c r="Q54" s="1"/>
  <c r="K72"/>
  <c r="P4"/>
  <c r="Q4" s="1"/>
  <c r="N4"/>
  <c r="P8"/>
  <c r="N8"/>
  <c r="P19"/>
  <c r="N19"/>
  <c r="P5"/>
  <c r="N5"/>
  <c r="P6"/>
  <c r="N6"/>
  <c r="P14"/>
  <c r="N14"/>
  <c r="P18"/>
  <c r="N18"/>
  <c r="P20"/>
  <c r="N20"/>
  <c r="P24"/>
  <c r="N24"/>
  <c r="P26"/>
  <c r="N26"/>
  <c r="P11"/>
  <c r="N11"/>
  <c r="P12"/>
  <c r="N12"/>
  <c r="P15"/>
  <c r="N15"/>
  <c r="P17"/>
  <c r="N17"/>
  <c r="P21"/>
  <c r="N21"/>
  <c r="P13"/>
  <c r="N13"/>
  <c r="P25"/>
  <c r="N25"/>
  <c r="P10"/>
  <c r="N10"/>
  <c r="P9"/>
  <c r="N9"/>
  <c r="P16"/>
  <c r="N16"/>
  <c r="P22"/>
  <c r="N22"/>
  <c r="P7"/>
  <c r="N7"/>
  <c r="P23"/>
  <c r="N23"/>
  <c r="N72" l="1"/>
  <c r="Q23"/>
  <c r="Q7"/>
  <c r="Q22"/>
  <c r="Q16"/>
  <c r="Q9"/>
  <c r="Q10"/>
  <c r="Q25"/>
  <c r="Q13"/>
  <c r="Q21"/>
  <c r="Q17"/>
  <c r="Q15"/>
  <c r="Q12"/>
  <c r="Q11"/>
  <c r="Q26"/>
  <c r="Q24"/>
  <c r="Q20"/>
  <c r="Q18"/>
  <c r="Q14"/>
  <c r="Q6"/>
  <c r="Q5"/>
  <c r="Q19"/>
  <c r="Q8"/>
  <c r="Q72" l="1"/>
</calcChain>
</file>

<file path=xl/sharedStrings.xml><?xml version="1.0" encoding="utf-8"?>
<sst xmlns="http://schemas.openxmlformats.org/spreadsheetml/2006/main" count="70" uniqueCount="52">
  <si>
    <t>Наименование</t>
  </si>
  <si>
    <t>Кол-во</t>
  </si>
  <si>
    <t>Цена</t>
  </si>
  <si>
    <t>Сумма</t>
  </si>
  <si>
    <t>Остаток на начало</t>
  </si>
  <si>
    <t>Приход</t>
  </si>
  <si>
    <t>Расход</t>
  </si>
  <si>
    <t>Бронь</t>
  </si>
  <si>
    <t>Остаток на конец</t>
  </si>
  <si>
    <t>№№</t>
  </si>
  <si>
    <t>Дата</t>
  </si>
  <si>
    <t>Товар</t>
  </si>
  <si>
    <t>Арка 80-40-7</t>
  </si>
  <si>
    <t>Арка 100-50-5</t>
  </si>
  <si>
    <t>Арка 90-45-8</t>
  </si>
  <si>
    <t>Арка 100-45-8</t>
  </si>
  <si>
    <t>Арка 100-50-8</t>
  </si>
  <si>
    <t>Арка 110-50-9</t>
  </si>
  <si>
    <t>Арка 110-60-9</t>
  </si>
  <si>
    <t>Арка 120-50-9</t>
  </si>
  <si>
    <t>Арка 115-60-9</t>
  </si>
  <si>
    <t>Арка 120-55-9</t>
  </si>
  <si>
    <t>Арка 120-60-9</t>
  </si>
  <si>
    <t>Арка 130-60-9</t>
  </si>
  <si>
    <t>Арка 140-60-9</t>
  </si>
  <si>
    <t>Арка 130-70-9</t>
  </si>
  <si>
    <t>Арка 140-70-9</t>
  </si>
  <si>
    <t>Арка 150-60-9</t>
  </si>
  <si>
    <t>Арка 160-70-9</t>
  </si>
  <si>
    <t>Арка 170-70-10</t>
  </si>
  <si>
    <t>Арка 180-80-10</t>
  </si>
  <si>
    <t>Лезники (волна) 120-60-9</t>
  </si>
  <si>
    <t>Лезники (волна) 100-50-8</t>
  </si>
  <si>
    <t>Арка береза 120-60</t>
  </si>
  <si>
    <t>Арка береза 100-50</t>
  </si>
  <si>
    <t>Арка береза 80-40</t>
  </si>
  <si>
    <t>Арка роза вырез. 120-60</t>
  </si>
  <si>
    <t>Арка роза вырез. 100-50</t>
  </si>
  <si>
    <t>Плита 100-50-5</t>
  </si>
  <si>
    <t>Плита 120-60-5</t>
  </si>
  <si>
    <t>Ваза 30 см.</t>
  </si>
  <si>
    <t>Ваза 40 см.</t>
  </si>
  <si>
    <t>Ваза 50 см.</t>
  </si>
  <si>
    <t>Стол 120-60 тачонки</t>
  </si>
  <si>
    <t>Скамейка 120-30 тачонки</t>
  </si>
  <si>
    <t>Стол 100-50 тачонки</t>
  </si>
  <si>
    <t>Скамейка 100-25 тачонки</t>
  </si>
  <si>
    <t>Стол 120-60   80-12-12</t>
  </si>
  <si>
    <t>Скамейка 120-60   40-12-12</t>
  </si>
  <si>
    <t>Стол 100-50   80-12-12</t>
  </si>
  <si>
    <t>Скамейка 100-25   40-12-12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</si>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</sst>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4" fontId="0" fillId="0" borderId="16" xfId="0" applyNumberForma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4" fontId="0" fillId="0" borderId="10" xfId="0" applyNumberFormat="1" applyBorder="1"/>
    <xf numFmtId="0" fontId="0" fillId="0" borderId="1" xfId="0" applyBorder="1"/>
    <xf numFmtId="0" fontId="0" fillId="0" borderId="9" xfId="0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9" xfId="0" applyBorder="1"/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25" xfId="0" applyFont="1" applyBorder="1"/>
    <xf numFmtId="0" fontId="0" fillId="0" borderId="26" xfId="0" applyBorder="1"/>
    <xf numFmtId="0" fontId="0" fillId="0" borderId="13" xfId="0" applyNumberFormat="1" applyBorder="1"/>
    <xf numFmtId="0" fontId="2" fillId="0" borderId="27" xfId="0" applyFont="1" applyBorder="1"/>
    <xf numFmtId="0" fontId="0" fillId="0" borderId="28" xfId="0" applyFont="1" applyBorder="1" applyAlignment="1">
      <alignment horizontal="center"/>
    </xf>
    <xf numFmtId="0" fontId="2" fillId="0" borderId="12" xfId="0" applyFont="1" applyBorder="1"/>
    <xf numFmtId="0" fontId="2" fillId="0" borderId="21" xfId="0" applyFont="1" applyBorder="1"/>
    <xf numFmtId="0" fontId="0" fillId="0" borderId="8" xfId="0" applyBorder="1"/>
    <xf numFmtId="0" fontId="3" fillId="0" borderId="5" xfId="0" applyFont="1" applyBorder="1"/>
    <xf numFmtId="0" fontId="0" fillId="0" borderId="29" xfId="0" applyBorder="1"/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R72"/>
  <sheetViews>
    <sheetView showZero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" sqref="F4"/>
    </sheetView>
  </sheetViews>
  <sheetFormatPr defaultRowHeight="15"/>
  <cols>
    <col min="1" max="1" width="5.85546875" customWidth="1"/>
    <col min="2" max="2" width="25.5703125" customWidth="1"/>
    <col min="3" max="17" width="9.140625" customWidth="1"/>
  </cols>
  <sheetData>
    <row r="1" spans="1:17" ht="15.75" thickBot="1"/>
    <row r="2" spans="1:17" ht="15.75" thickBot="1">
      <c r="A2" s="4"/>
      <c r="B2" s="1"/>
      <c r="C2" s="30" t="s">
        <v>4</v>
      </c>
      <c r="D2" s="31"/>
      <c r="E2" s="32"/>
      <c r="F2" s="30" t="s">
        <v>5</v>
      </c>
      <c r="G2" s="31"/>
      <c r="H2" s="32"/>
      <c r="I2" s="31" t="s">
        <v>6</v>
      </c>
      <c r="J2" s="31"/>
      <c r="K2" s="32"/>
      <c r="L2" s="30" t="s">
        <v>7</v>
      </c>
      <c r="M2" s="31"/>
      <c r="N2" s="32"/>
      <c r="O2" s="30" t="s">
        <v>8</v>
      </c>
      <c r="P2" s="31"/>
      <c r="Q2" s="32"/>
    </row>
    <row r="3" spans="1:17" ht="15.75" thickBot="1">
      <c r="A3" s="5" t="s">
        <v>9</v>
      </c>
      <c r="B3" s="2" t="s">
        <v>0</v>
      </c>
      <c r="C3" s="6" t="s">
        <v>1</v>
      </c>
      <c r="D3" s="3" t="s">
        <v>2</v>
      </c>
      <c r="E3" s="6" t="s">
        <v>3</v>
      </c>
      <c r="F3" s="6" t="s">
        <v>1</v>
      </c>
      <c r="G3" s="6" t="s">
        <v>2</v>
      </c>
      <c r="H3" s="37" t="s">
        <v>3</v>
      </c>
      <c r="I3" s="19" t="s">
        <v>1</v>
      </c>
      <c r="J3" s="3" t="s">
        <v>2</v>
      </c>
      <c r="K3" s="6" t="s">
        <v>3</v>
      </c>
      <c r="L3" s="3" t="s">
        <v>1</v>
      </c>
      <c r="M3" s="6" t="s">
        <v>2</v>
      </c>
      <c r="N3" s="3" t="s">
        <v>3</v>
      </c>
      <c r="O3" s="6" t="s">
        <v>1</v>
      </c>
      <c r="P3" s="3" t="s">
        <v>2</v>
      </c>
      <c r="Q3" s="6" t="s">
        <v>3</v>
      </c>
    </row>
    <row r="4" spans="1:17">
      <c r="A4" s="41">
        <v>1</v>
      </c>
      <c r="B4" s="27" t="s">
        <v>12</v>
      </c>
      <c r="C4" s="34"/>
      <c r="D4" s="8"/>
      <c r="E4" s="35">
        <f t="shared" ref="E4" si="0">SUM(C4*D4)</f>
        <v>0</v>
      </c>
      <c r="F4" s="38">
        <f>IFERROR(VLOOKUP($B4,Приход!$B$4:$C$1000,2,0),0)</f>
        <v>90</v>
      </c>
      <c r="G4" s="7">
        <f t="shared" ref="G4" si="1">D4</f>
        <v>0</v>
      </c>
      <c r="H4" s="10">
        <f t="shared" ref="H4" si="2">SUM(F4*G4)</f>
        <v>0</v>
      </c>
      <c r="I4" s="33">
        <f>IFERROR(VLOOKUP($B4,Расход!$B$4:$C$1000,2,0),0)</f>
        <v>0</v>
      </c>
      <c r="J4" s="7">
        <f t="shared" ref="J4" si="3">G4</f>
        <v>0</v>
      </c>
      <c r="K4" s="10">
        <f t="shared" ref="K4" si="4">SUM(I4*J4)</f>
        <v>0</v>
      </c>
      <c r="L4" s="12"/>
      <c r="M4" s="7">
        <f t="shared" ref="M4" si="5">J4</f>
        <v>0</v>
      </c>
      <c r="N4" s="11">
        <f t="shared" ref="N4" si="6">SUM(L4*M4)</f>
        <v>0</v>
      </c>
      <c r="O4" s="9">
        <f t="shared" ref="O4" si="7">SUM(C4+F4-I4-L4)</f>
        <v>90</v>
      </c>
      <c r="P4" s="7">
        <f t="shared" ref="P4" si="8">M4</f>
        <v>0</v>
      </c>
      <c r="Q4" s="10">
        <f t="shared" ref="Q4" si="9">SUM(O4*P4)</f>
        <v>0</v>
      </c>
    </row>
    <row r="5" spans="1:17">
      <c r="A5" s="42">
        <f>A4+1</f>
        <v>2</v>
      </c>
      <c r="B5" s="28" t="s">
        <v>13</v>
      </c>
      <c r="C5" s="9"/>
      <c r="D5" s="7"/>
      <c r="E5" s="10">
        <f t="shared" ref="E5:E26" si="10">SUM(C5*D5)</f>
        <v>0</v>
      </c>
      <c r="F5" s="38">
        <f>IFERROR(VLOOKUP($B5,Приход!$B$4:$C$1000,2,0),0)</f>
        <v>0</v>
      </c>
      <c r="G5" s="7">
        <f t="shared" ref="G5:G26" si="11">D5</f>
        <v>0</v>
      </c>
      <c r="H5" s="10">
        <f t="shared" ref="H5:H26" si="12">SUM(F5*G5)</f>
        <v>0</v>
      </c>
      <c r="I5" s="33">
        <f>IFERROR(VLOOKUP($B5,Расход!$B$4:$C$1000,2,0),0)</f>
        <v>0</v>
      </c>
      <c r="J5" s="7">
        <f t="shared" ref="J5:J26" si="13">G5</f>
        <v>0</v>
      </c>
      <c r="K5" s="10">
        <f t="shared" ref="K5:K26" si="14">SUM(I5*J5)</f>
        <v>0</v>
      </c>
      <c r="L5" s="12"/>
      <c r="M5" s="7">
        <f t="shared" ref="M5:M26" si="15">J5</f>
        <v>0</v>
      </c>
      <c r="N5" s="11">
        <f t="shared" ref="N5:N26" si="16">SUM(L5*M5)</f>
        <v>0</v>
      </c>
      <c r="O5" s="9">
        <f t="shared" ref="O5:O26" si="17">SUM(C5+F5-I5-L5)</f>
        <v>0</v>
      </c>
      <c r="P5" s="7">
        <f t="shared" ref="P5:P26" si="18">M5</f>
        <v>0</v>
      </c>
      <c r="Q5" s="10">
        <f t="shared" ref="Q5:Q26" si="19">SUM(O5*P5)</f>
        <v>0</v>
      </c>
    </row>
    <row r="6" spans="1:17">
      <c r="A6" s="42">
        <f t="shared" ref="A6:A69" si="20">A5+1</f>
        <v>3</v>
      </c>
      <c r="B6" s="28" t="s">
        <v>14</v>
      </c>
      <c r="C6" s="9"/>
      <c r="D6" s="7"/>
      <c r="E6" s="10">
        <f t="shared" si="10"/>
        <v>0</v>
      </c>
      <c r="F6" s="38">
        <f>IFERROR(VLOOKUP($B6,Приход!$B$4:$C$1000,2,0),0)</f>
        <v>0</v>
      </c>
      <c r="G6" s="7">
        <f t="shared" si="11"/>
        <v>0</v>
      </c>
      <c r="H6" s="10">
        <f t="shared" si="12"/>
        <v>0</v>
      </c>
      <c r="I6" s="33">
        <f>IFERROR(VLOOKUP($B6,Расход!$B$4:$C$1000,2,0),0)</f>
        <v>0</v>
      </c>
      <c r="J6" s="7">
        <f t="shared" si="13"/>
        <v>0</v>
      </c>
      <c r="K6" s="10">
        <f t="shared" si="14"/>
        <v>0</v>
      </c>
      <c r="L6" s="12"/>
      <c r="M6" s="7">
        <f t="shared" si="15"/>
        <v>0</v>
      </c>
      <c r="N6" s="11">
        <f t="shared" si="16"/>
        <v>0</v>
      </c>
      <c r="O6" s="9">
        <f t="shared" si="17"/>
        <v>0</v>
      </c>
      <c r="P6" s="7">
        <f t="shared" si="18"/>
        <v>0</v>
      </c>
      <c r="Q6" s="10">
        <f t="shared" si="19"/>
        <v>0</v>
      </c>
    </row>
    <row r="7" spans="1:17">
      <c r="A7" s="42">
        <f t="shared" si="20"/>
        <v>4</v>
      </c>
      <c r="B7" s="28" t="s">
        <v>15</v>
      </c>
      <c r="C7" s="9"/>
      <c r="D7" s="7"/>
      <c r="E7" s="10">
        <f t="shared" si="10"/>
        <v>0</v>
      </c>
      <c r="F7" s="38">
        <f>IFERROR(VLOOKUP($B7,Приход!$B$4:$C$1000,2,0),0)</f>
        <v>0</v>
      </c>
      <c r="G7" s="7">
        <f t="shared" si="11"/>
        <v>0</v>
      </c>
      <c r="H7" s="10">
        <f t="shared" si="12"/>
        <v>0</v>
      </c>
      <c r="I7" s="33">
        <f>IFERROR(VLOOKUP($B7,Расход!$B$4:$C$1000,2,0),0)</f>
        <v>0</v>
      </c>
      <c r="J7" s="7">
        <f t="shared" si="13"/>
        <v>0</v>
      </c>
      <c r="K7" s="10">
        <f t="shared" si="14"/>
        <v>0</v>
      </c>
      <c r="L7" s="12"/>
      <c r="M7" s="7">
        <f t="shared" si="15"/>
        <v>0</v>
      </c>
      <c r="N7" s="11">
        <f t="shared" si="16"/>
        <v>0</v>
      </c>
      <c r="O7" s="9">
        <f t="shared" si="17"/>
        <v>0</v>
      </c>
      <c r="P7" s="7">
        <f t="shared" si="18"/>
        <v>0</v>
      </c>
      <c r="Q7" s="10">
        <f t="shared" si="19"/>
        <v>0</v>
      </c>
    </row>
    <row r="8" spans="1:17">
      <c r="A8" s="42">
        <f t="shared" si="20"/>
        <v>5</v>
      </c>
      <c r="B8" s="28" t="s">
        <v>16</v>
      </c>
      <c r="C8" s="9"/>
      <c r="D8" s="7"/>
      <c r="E8" s="10">
        <f t="shared" si="10"/>
        <v>0</v>
      </c>
      <c r="F8" s="38">
        <f>IFERROR(VLOOKUP($B8,Приход!$B$4:$C$1000,2,0),0)</f>
        <v>0</v>
      </c>
      <c r="G8" s="7">
        <f t="shared" si="11"/>
        <v>0</v>
      </c>
      <c r="H8" s="10">
        <f t="shared" si="12"/>
        <v>0</v>
      </c>
      <c r="I8" s="33">
        <f>IFERROR(VLOOKUP($B8,Расход!$B$4:$C$1000,2,0),0)</f>
        <v>0</v>
      </c>
      <c r="J8" s="7">
        <f t="shared" si="13"/>
        <v>0</v>
      </c>
      <c r="K8" s="10">
        <f t="shared" si="14"/>
        <v>0</v>
      </c>
      <c r="L8" s="12"/>
      <c r="M8" s="7">
        <f t="shared" si="15"/>
        <v>0</v>
      </c>
      <c r="N8" s="11">
        <f t="shared" si="16"/>
        <v>0</v>
      </c>
      <c r="O8" s="9">
        <f t="shared" si="17"/>
        <v>0</v>
      </c>
      <c r="P8" s="7">
        <f t="shared" si="18"/>
        <v>0</v>
      </c>
      <c r="Q8" s="10">
        <f t="shared" si="19"/>
        <v>0</v>
      </c>
    </row>
    <row r="9" spans="1:17">
      <c r="A9" s="42">
        <f t="shared" si="20"/>
        <v>6</v>
      </c>
      <c r="B9" s="28" t="s">
        <v>17</v>
      </c>
      <c r="C9" s="9"/>
      <c r="D9" s="7"/>
      <c r="E9" s="10">
        <f t="shared" si="10"/>
        <v>0</v>
      </c>
      <c r="F9" s="38">
        <f>IFERROR(VLOOKUP($B9,Приход!$B$4:$C$1000,2,0),0)</f>
        <v>0</v>
      </c>
      <c r="G9" s="7">
        <f t="shared" si="11"/>
        <v>0</v>
      </c>
      <c r="H9" s="10">
        <f t="shared" si="12"/>
        <v>0</v>
      </c>
      <c r="I9" s="33">
        <f>IFERROR(VLOOKUP($B9,Расход!$B$4:$C$1000,2,0),0)</f>
        <v>0</v>
      </c>
      <c r="J9" s="7">
        <f t="shared" si="13"/>
        <v>0</v>
      </c>
      <c r="K9" s="10">
        <f t="shared" si="14"/>
        <v>0</v>
      </c>
      <c r="L9" s="12"/>
      <c r="M9" s="7">
        <f t="shared" si="15"/>
        <v>0</v>
      </c>
      <c r="N9" s="11">
        <f t="shared" si="16"/>
        <v>0</v>
      </c>
      <c r="O9" s="9">
        <f t="shared" si="17"/>
        <v>0</v>
      </c>
      <c r="P9" s="7">
        <f t="shared" si="18"/>
        <v>0</v>
      </c>
      <c r="Q9" s="10">
        <f t="shared" si="19"/>
        <v>0</v>
      </c>
    </row>
    <row r="10" spans="1:17">
      <c r="A10" s="42">
        <f t="shared" si="20"/>
        <v>7</v>
      </c>
      <c r="B10" s="28" t="s">
        <v>18</v>
      </c>
      <c r="C10" s="9"/>
      <c r="D10" s="7"/>
      <c r="E10" s="10">
        <f t="shared" si="10"/>
        <v>0</v>
      </c>
      <c r="F10" s="38">
        <f>IFERROR(VLOOKUP($B10,Приход!$B$4:$C$1000,2,0),0)</f>
        <v>0</v>
      </c>
      <c r="G10" s="7">
        <f t="shared" si="11"/>
        <v>0</v>
      </c>
      <c r="H10" s="10">
        <f t="shared" si="12"/>
        <v>0</v>
      </c>
      <c r="I10" s="33">
        <f>IFERROR(VLOOKUP($B10,Расход!$B$4:$C$1000,2,0),0)</f>
        <v>0</v>
      </c>
      <c r="J10" s="7">
        <f t="shared" si="13"/>
        <v>0</v>
      </c>
      <c r="K10" s="10">
        <f t="shared" si="14"/>
        <v>0</v>
      </c>
      <c r="L10" s="12"/>
      <c r="M10" s="7">
        <f t="shared" si="15"/>
        <v>0</v>
      </c>
      <c r="N10" s="11">
        <f t="shared" si="16"/>
        <v>0</v>
      </c>
      <c r="O10" s="9">
        <f t="shared" si="17"/>
        <v>0</v>
      </c>
      <c r="P10" s="7">
        <f t="shared" si="18"/>
        <v>0</v>
      </c>
      <c r="Q10" s="10">
        <f t="shared" si="19"/>
        <v>0</v>
      </c>
    </row>
    <row r="11" spans="1:17">
      <c r="A11" s="42">
        <f t="shared" si="20"/>
        <v>8</v>
      </c>
      <c r="B11" s="28" t="s">
        <v>19</v>
      </c>
      <c r="C11" s="9"/>
      <c r="D11" s="7"/>
      <c r="E11" s="10">
        <f t="shared" si="10"/>
        <v>0</v>
      </c>
      <c r="F11" s="38">
        <f>IFERROR(VLOOKUP($B11,Приход!$B$4:$C$1000,2,0),0)</f>
        <v>0</v>
      </c>
      <c r="G11" s="7">
        <f t="shared" si="11"/>
        <v>0</v>
      </c>
      <c r="H11" s="10">
        <f t="shared" si="12"/>
        <v>0</v>
      </c>
      <c r="I11" s="33">
        <f>IFERROR(VLOOKUP($B11,Расход!$B$4:$C$1000,2,0),0)</f>
        <v>0</v>
      </c>
      <c r="J11" s="7">
        <f t="shared" si="13"/>
        <v>0</v>
      </c>
      <c r="K11" s="10">
        <f t="shared" si="14"/>
        <v>0</v>
      </c>
      <c r="L11" s="12"/>
      <c r="M11" s="7">
        <f t="shared" si="15"/>
        <v>0</v>
      </c>
      <c r="N11" s="11">
        <f t="shared" si="16"/>
        <v>0</v>
      </c>
      <c r="O11" s="9">
        <f t="shared" si="17"/>
        <v>0</v>
      </c>
      <c r="P11" s="7">
        <f t="shared" si="18"/>
        <v>0</v>
      </c>
      <c r="Q11" s="10">
        <f t="shared" si="19"/>
        <v>0</v>
      </c>
    </row>
    <row r="12" spans="1:17">
      <c r="A12" s="42">
        <f t="shared" si="20"/>
        <v>9</v>
      </c>
      <c r="B12" s="28" t="s">
        <v>20</v>
      </c>
      <c r="C12" s="9"/>
      <c r="D12" s="7"/>
      <c r="E12" s="10">
        <f t="shared" si="10"/>
        <v>0</v>
      </c>
      <c r="F12" s="38">
        <f>IFERROR(VLOOKUP($B12,Приход!$B$4:$C$1000,2,0),0)</f>
        <v>0</v>
      </c>
      <c r="G12" s="7">
        <f t="shared" si="11"/>
        <v>0</v>
      </c>
      <c r="H12" s="10">
        <f t="shared" si="12"/>
        <v>0</v>
      </c>
      <c r="I12" s="33">
        <f>IFERROR(VLOOKUP($B12,Расход!$B$4:$C$1000,2,0),0)</f>
        <v>0</v>
      </c>
      <c r="J12" s="7">
        <f t="shared" si="13"/>
        <v>0</v>
      </c>
      <c r="K12" s="10">
        <f t="shared" si="14"/>
        <v>0</v>
      </c>
      <c r="L12" s="12"/>
      <c r="M12" s="7">
        <f t="shared" si="15"/>
        <v>0</v>
      </c>
      <c r="N12" s="11">
        <f t="shared" si="16"/>
        <v>0</v>
      </c>
      <c r="O12" s="9">
        <f t="shared" si="17"/>
        <v>0</v>
      </c>
      <c r="P12" s="7">
        <f t="shared" si="18"/>
        <v>0</v>
      </c>
      <c r="Q12" s="10">
        <f t="shared" si="19"/>
        <v>0</v>
      </c>
    </row>
    <row r="13" spans="1:17">
      <c r="A13" s="42">
        <f t="shared" si="20"/>
        <v>10</v>
      </c>
      <c r="B13" s="28" t="s">
        <v>21</v>
      </c>
      <c r="C13" s="9"/>
      <c r="D13" s="7"/>
      <c r="E13" s="10">
        <f t="shared" si="10"/>
        <v>0</v>
      </c>
      <c r="F13" s="38">
        <f>IFERROR(VLOOKUP($B13,Приход!$B$4:$C$1000,2,0),0)</f>
        <v>0</v>
      </c>
      <c r="G13" s="7">
        <f t="shared" si="11"/>
        <v>0</v>
      </c>
      <c r="H13" s="10">
        <f t="shared" si="12"/>
        <v>0</v>
      </c>
      <c r="I13" s="33">
        <f>IFERROR(VLOOKUP($B13,Расход!$B$4:$C$1000,2,0),0)</f>
        <v>0</v>
      </c>
      <c r="J13" s="7">
        <f t="shared" si="13"/>
        <v>0</v>
      </c>
      <c r="K13" s="10">
        <f t="shared" si="14"/>
        <v>0</v>
      </c>
      <c r="L13" s="12"/>
      <c r="M13" s="7">
        <f t="shared" si="15"/>
        <v>0</v>
      </c>
      <c r="N13" s="11">
        <f t="shared" si="16"/>
        <v>0</v>
      </c>
      <c r="O13" s="9">
        <f t="shared" si="17"/>
        <v>0</v>
      </c>
      <c r="P13" s="7">
        <f t="shared" si="18"/>
        <v>0</v>
      </c>
      <c r="Q13" s="10">
        <f t="shared" si="19"/>
        <v>0</v>
      </c>
    </row>
    <row r="14" spans="1:17">
      <c r="A14" s="42">
        <f t="shared" si="20"/>
        <v>11</v>
      </c>
      <c r="B14" s="28" t="s">
        <v>22</v>
      </c>
      <c r="C14" s="9"/>
      <c r="D14" s="7"/>
      <c r="E14" s="10">
        <f t="shared" si="10"/>
        <v>0</v>
      </c>
      <c r="F14" s="38">
        <f>IFERROR(VLOOKUP($B14,Приход!$B$4:$C$1000,2,0),0)</f>
        <v>0</v>
      </c>
      <c r="G14" s="7">
        <f t="shared" si="11"/>
        <v>0</v>
      </c>
      <c r="H14" s="10">
        <f t="shared" si="12"/>
        <v>0</v>
      </c>
      <c r="I14" s="33">
        <f>IFERROR(VLOOKUP($B14,Расход!$B$4:$C$1000,2,0),0)</f>
        <v>0</v>
      </c>
      <c r="J14" s="7">
        <f t="shared" si="13"/>
        <v>0</v>
      </c>
      <c r="K14" s="10">
        <f t="shared" si="14"/>
        <v>0</v>
      </c>
      <c r="L14" s="12"/>
      <c r="M14" s="7">
        <f t="shared" si="15"/>
        <v>0</v>
      </c>
      <c r="N14" s="11">
        <f t="shared" si="16"/>
        <v>0</v>
      </c>
      <c r="O14" s="9">
        <f t="shared" si="17"/>
        <v>0</v>
      </c>
      <c r="P14" s="7">
        <f t="shared" si="18"/>
        <v>0</v>
      </c>
      <c r="Q14" s="10">
        <f t="shared" si="19"/>
        <v>0</v>
      </c>
    </row>
    <row r="15" spans="1:17">
      <c r="A15" s="42">
        <f t="shared" si="20"/>
        <v>12</v>
      </c>
      <c r="B15" s="28" t="s">
        <v>23</v>
      </c>
      <c r="C15" s="9"/>
      <c r="D15" s="7"/>
      <c r="E15" s="10">
        <f t="shared" si="10"/>
        <v>0</v>
      </c>
      <c r="F15" s="38">
        <f>IFERROR(VLOOKUP($B15,Приход!$B$4:$C$1000,2,0),0)</f>
        <v>0</v>
      </c>
      <c r="G15" s="7">
        <f t="shared" si="11"/>
        <v>0</v>
      </c>
      <c r="H15" s="10">
        <f t="shared" si="12"/>
        <v>0</v>
      </c>
      <c r="I15" s="33">
        <f>IFERROR(VLOOKUP($B15,Расход!$B$4:$C$1000,2,0),0)</f>
        <v>0</v>
      </c>
      <c r="J15" s="7">
        <f t="shared" si="13"/>
        <v>0</v>
      </c>
      <c r="K15" s="10">
        <f t="shared" si="14"/>
        <v>0</v>
      </c>
      <c r="L15" s="12"/>
      <c r="M15" s="7">
        <f t="shared" si="15"/>
        <v>0</v>
      </c>
      <c r="N15" s="11">
        <f t="shared" si="16"/>
        <v>0</v>
      </c>
      <c r="O15" s="9">
        <f t="shared" si="17"/>
        <v>0</v>
      </c>
      <c r="P15" s="7">
        <f t="shared" si="18"/>
        <v>0</v>
      </c>
      <c r="Q15" s="10">
        <f t="shared" si="19"/>
        <v>0</v>
      </c>
    </row>
    <row r="16" spans="1:17">
      <c r="A16" s="42">
        <f t="shared" si="20"/>
        <v>13</v>
      </c>
      <c r="B16" s="28" t="s">
        <v>24</v>
      </c>
      <c r="C16" s="9"/>
      <c r="D16" s="7"/>
      <c r="E16" s="10">
        <f t="shared" si="10"/>
        <v>0</v>
      </c>
      <c r="F16" s="38">
        <f>IFERROR(VLOOKUP($B16,Приход!$B$4:$C$1000,2,0),0)</f>
        <v>0</v>
      </c>
      <c r="G16" s="7">
        <f t="shared" si="11"/>
        <v>0</v>
      </c>
      <c r="H16" s="10">
        <f t="shared" si="12"/>
        <v>0</v>
      </c>
      <c r="I16" s="33">
        <f>IFERROR(VLOOKUP($B16,Расход!$B$4:$C$1000,2,0),0)</f>
        <v>0</v>
      </c>
      <c r="J16" s="7">
        <f t="shared" si="13"/>
        <v>0</v>
      </c>
      <c r="K16" s="10">
        <f t="shared" si="14"/>
        <v>0</v>
      </c>
      <c r="L16" s="12"/>
      <c r="M16" s="7">
        <f t="shared" si="15"/>
        <v>0</v>
      </c>
      <c r="N16" s="11">
        <f t="shared" si="16"/>
        <v>0</v>
      </c>
      <c r="O16" s="9">
        <f t="shared" si="17"/>
        <v>0</v>
      </c>
      <c r="P16" s="7">
        <f t="shared" si="18"/>
        <v>0</v>
      </c>
      <c r="Q16" s="10">
        <f t="shared" si="19"/>
        <v>0</v>
      </c>
    </row>
    <row r="17" spans="1:17">
      <c r="A17" s="42">
        <f t="shared" si="20"/>
        <v>14</v>
      </c>
      <c r="B17" s="28" t="s">
        <v>25</v>
      </c>
      <c r="C17" s="9"/>
      <c r="D17" s="7"/>
      <c r="E17" s="10">
        <f t="shared" si="10"/>
        <v>0</v>
      </c>
      <c r="F17" s="38">
        <f>IFERROR(VLOOKUP($B17,Приход!$B$4:$C$1000,2,0),0)</f>
        <v>0</v>
      </c>
      <c r="G17" s="7">
        <f t="shared" si="11"/>
        <v>0</v>
      </c>
      <c r="H17" s="10">
        <f t="shared" si="12"/>
        <v>0</v>
      </c>
      <c r="I17" s="33">
        <f>IFERROR(VLOOKUP($B17,Расход!$B$4:$C$1000,2,0),0)</f>
        <v>0</v>
      </c>
      <c r="J17" s="7">
        <f t="shared" si="13"/>
        <v>0</v>
      </c>
      <c r="K17" s="10">
        <f t="shared" si="14"/>
        <v>0</v>
      </c>
      <c r="L17" s="12"/>
      <c r="M17" s="7">
        <f t="shared" si="15"/>
        <v>0</v>
      </c>
      <c r="N17" s="11">
        <f t="shared" si="16"/>
        <v>0</v>
      </c>
      <c r="O17" s="9">
        <f t="shared" si="17"/>
        <v>0</v>
      </c>
      <c r="P17" s="7">
        <f t="shared" si="18"/>
        <v>0</v>
      </c>
      <c r="Q17" s="10">
        <f t="shared" si="19"/>
        <v>0</v>
      </c>
    </row>
    <row r="18" spans="1:17">
      <c r="A18" s="42">
        <f t="shared" si="20"/>
        <v>15</v>
      </c>
      <c r="B18" s="28" t="s">
        <v>26</v>
      </c>
      <c r="C18" s="9"/>
      <c r="D18" s="7"/>
      <c r="E18" s="10">
        <f t="shared" si="10"/>
        <v>0</v>
      </c>
      <c r="F18" s="38">
        <f>IFERROR(VLOOKUP($B18,Приход!$B$4:$C$1000,2,0),0)</f>
        <v>0</v>
      </c>
      <c r="G18" s="7">
        <f t="shared" si="11"/>
        <v>0</v>
      </c>
      <c r="H18" s="10">
        <f t="shared" si="12"/>
        <v>0</v>
      </c>
      <c r="I18" s="33">
        <f>IFERROR(VLOOKUP($B18,Расход!$B$4:$C$1000,2,0),0)</f>
        <v>0</v>
      </c>
      <c r="J18" s="7">
        <f t="shared" si="13"/>
        <v>0</v>
      </c>
      <c r="K18" s="10">
        <f t="shared" si="14"/>
        <v>0</v>
      </c>
      <c r="L18" s="12"/>
      <c r="M18" s="7">
        <f t="shared" si="15"/>
        <v>0</v>
      </c>
      <c r="N18" s="11">
        <f t="shared" si="16"/>
        <v>0</v>
      </c>
      <c r="O18" s="9">
        <f t="shared" si="17"/>
        <v>0</v>
      </c>
      <c r="P18" s="7">
        <f t="shared" si="18"/>
        <v>0</v>
      </c>
      <c r="Q18" s="10">
        <f t="shared" si="19"/>
        <v>0</v>
      </c>
    </row>
    <row r="19" spans="1:17">
      <c r="A19" s="42">
        <f t="shared" si="20"/>
        <v>16</v>
      </c>
      <c r="B19" s="28" t="s">
        <v>27</v>
      </c>
      <c r="C19" s="9"/>
      <c r="D19" s="7"/>
      <c r="E19" s="10">
        <f t="shared" si="10"/>
        <v>0</v>
      </c>
      <c r="F19" s="38">
        <f>IFERROR(VLOOKUP($B19,Приход!$B$4:$C$1000,2,0),0)</f>
        <v>0</v>
      </c>
      <c r="G19" s="7">
        <f t="shared" si="11"/>
        <v>0</v>
      </c>
      <c r="H19" s="10">
        <f t="shared" si="12"/>
        <v>0</v>
      </c>
      <c r="I19" s="33">
        <f>IFERROR(VLOOKUP($B19,Расход!$B$4:$C$1000,2,0),0)</f>
        <v>0</v>
      </c>
      <c r="J19" s="7">
        <f t="shared" si="13"/>
        <v>0</v>
      </c>
      <c r="K19" s="10">
        <f t="shared" si="14"/>
        <v>0</v>
      </c>
      <c r="L19" s="12"/>
      <c r="M19" s="7">
        <f t="shared" si="15"/>
        <v>0</v>
      </c>
      <c r="N19" s="11">
        <f t="shared" si="16"/>
        <v>0</v>
      </c>
      <c r="O19" s="9">
        <f t="shared" si="17"/>
        <v>0</v>
      </c>
      <c r="P19" s="7">
        <f t="shared" si="18"/>
        <v>0</v>
      </c>
      <c r="Q19" s="10">
        <f t="shared" si="19"/>
        <v>0</v>
      </c>
    </row>
    <row r="20" spans="1:17">
      <c r="A20" s="42">
        <f t="shared" si="20"/>
        <v>17</v>
      </c>
      <c r="B20" s="28" t="s">
        <v>28</v>
      </c>
      <c r="C20" s="9"/>
      <c r="D20" s="7"/>
      <c r="E20" s="10">
        <f t="shared" si="10"/>
        <v>0</v>
      </c>
      <c r="F20" s="38">
        <f>IFERROR(VLOOKUP($B20,Приход!$B$4:$C$1000,2,0),0)</f>
        <v>0</v>
      </c>
      <c r="G20" s="7">
        <f t="shared" si="11"/>
        <v>0</v>
      </c>
      <c r="H20" s="10">
        <f t="shared" si="12"/>
        <v>0</v>
      </c>
      <c r="I20" s="33">
        <f>IFERROR(VLOOKUP($B20,Расход!$B$4:$C$1000,2,0),0)</f>
        <v>0</v>
      </c>
      <c r="J20" s="7">
        <f t="shared" si="13"/>
        <v>0</v>
      </c>
      <c r="K20" s="10">
        <f t="shared" si="14"/>
        <v>0</v>
      </c>
      <c r="L20" s="12"/>
      <c r="M20" s="7">
        <f t="shared" si="15"/>
        <v>0</v>
      </c>
      <c r="N20" s="11">
        <f t="shared" si="16"/>
        <v>0</v>
      </c>
      <c r="O20" s="9">
        <f t="shared" si="17"/>
        <v>0</v>
      </c>
      <c r="P20" s="7">
        <f t="shared" si="18"/>
        <v>0</v>
      </c>
      <c r="Q20" s="10">
        <f t="shared" si="19"/>
        <v>0</v>
      </c>
    </row>
    <row r="21" spans="1:17">
      <c r="A21" s="42">
        <f t="shared" si="20"/>
        <v>18</v>
      </c>
      <c r="B21" s="28" t="s">
        <v>29</v>
      </c>
      <c r="C21" s="9"/>
      <c r="D21" s="7"/>
      <c r="E21" s="10">
        <f t="shared" si="10"/>
        <v>0</v>
      </c>
      <c r="F21" s="38">
        <f>IFERROR(VLOOKUP($B21,Приход!$B$4:$C$1000,2,0),0)</f>
        <v>0</v>
      </c>
      <c r="G21" s="7">
        <f t="shared" si="11"/>
        <v>0</v>
      </c>
      <c r="H21" s="10">
        <f t="shared" si="12"/>
        <v>0</v>
      </c>
      <c r="I21" s="33">
        <f>IFERROR(VLOOKUP($B21,Расход!$B$4:$C$1000,2,0),0)</f>
        <v>0</v>
      </c>
      <c r="J21" s="7">
        <f t="shared" si="13"/>
        <v>0</v>
      </c>
      <c r="K21" s="10">
        <f t="shared" si="14"/>
        <v>0</v>
      </c>
      <c r="L21" s="12"/>
      <c r="M21" s="7">
        <f t="shared" si="15"/>
        <v>0</v>
      </c>
      <c r="N21" s="11">
        <f t="shared" si="16"/>
        <v>0</v>
      </c>
      <c r="O21" s="9">
        <f t="shared" si="17"/>
        <v>0</v>
      </c>
      <c r="P21" s="7">
        <f t="shared" si="18"/>
        <v>0</v>
      </c>
      <c r="Q21" s="10">
        <f t="shared" si="19"/>
        <v>0</v>
      </c>
    </row>
    <row r="22" spans="1:17">
      <c r="A22" s="42">
        <f t="shared" si="20"/>
        <v>19</v>
      </c>
      <c r="B22" s="28" t="s">
        <v>30</v>
      </c>
      <c r="C22" s="9"/>
      <c r="D22" s="7"/>
      <c r="E22" s="10">
        <f t="shared" si="10"/>
        <v>0</v>
      </c>
      <c r="F22" s="38">
        <f>IFERROR(VLOOKUP($B22,Приход!$B$4:$C$1000,2,0),0)</f>
        <v>0</v>
      </c>
      <c r="G22" s="7">
        <f t="shared" si="11"/>
        <v>0</v>
      </c>
      <c r="H22" s="10">
        <f t="shared" si="12"/>
        <v>0</v>
      </c>
      <c r="I22" s="33">
        <f>IFERROR(VLOOKUP($B22,Расход!$B$4:$C$1000,2,0),0)</f>
        <v>0</v>
      </c>
      <c r="J22" s="7">
        <f t="shared" si="13"/>
        <v>0</v>
      </c>
      <c r="K22" s="10">
        <f t="shared" si="14"/>
        <v>0</v>
      </c>
      <c r="L22" s="12"/>
      <c r="M22" s="7">
        <f t="shared" si="15"/>
        <v>0</v>
      </c>
      <c r="N22" s="11">
        <f t="shared" si="16"/>
        <v>0</v>
      </c>
      <c r="O22" s="9">
        <f t="shared" si="17"/>
        <v>0</v>
      </c>
      <c r="P22" s="7">
        <f t="shared" si="18"/>
        <v>0</v>
      </c>
      <c r="Q22" s="10">
        <f t="shared" si="19"/>
        <v>0</v>
      </c>
    </row>
    <row r="23" spans="1:17">
      <c r="A23" s="42">
        <f t="shared" si="20"/>
        <v>20</v>
      </c>
      <c r="B23" s="28" t="s">
        <v>31</v>
      </c>
      <c r="C23" s="9"/>
      <c r="D23" s="7"/>
      <c r="E23" s="10">
        <f t="shared" si="10"/>
        <v>0</v>
      </c>
      <c r="F23" s="38">
        <f>IFERROR(VLOOKUP($B23,Приход!$B$4:$C$1000,2,0),0)</f>
        <v>0</v>
      </c>
      <c r="G23" s="7">
        <f t="shared" si="11"/>
        <v>0</v>
      </c>
      <c r="H23" s="10">
        <f t="shared" si="12"/>
        <v>0</v>
      </c>
      <c r="I23" s="33">
        <f>IFERROR(VLOOKUP($B23,Расход!$B$4:$C$1000,2,0),0)</f>
        <v>0</v>
      </c>
      <c r="J23" s="7">
        <f t="shared" si="13"/>
        <v>0</v>
      </c>
      <c r="K23" s="10">
        <f t="shared" si="14"/>
        <v>0</v>
      </c>
      <c r="L23" s="12"/>
      <c r="M23" s="7">
        <f t="shared" si="15"/>
        <v>0</v>
      </c>
      <c r="N23" s="11">
        <f t="shared" si="16"/>
        <v>0</v>
      </c>
      <c r="O23" s="9">
        <f t="shared" si="17"/>
        <v>0</v>
      </c>
      <c r="P23" s="7">
        <f t="shared" si="18"/>
        <v>0</v>
      </c>
      <c r="Q23" s="10">
        <f t="shared" si="19"/>
        <v>0</v>
      </c>
    </row>
    <row r="24" spans="1:17">
      <c r="A24" s="42">
        <f t="shared" si="20"/>
        <v>21</v>
      </c>
      <c r="B24" s="28" t="s">
        <v>32</v>
      </c>
      <c r="C24" s="9"/>
      <c r="D24" s="7"/>
      <c r="E24" s="10">
        <f t="shared" si="10"/>
        <v>0</v>
      </c>
      <c r="F24" s="38">
        <f>IFERROR(VLOOKUP($B24,Приход!$B$4:$C$1000,2,0),0)</f>
        <v>0</v>
      </c>
      <c r="G24" s="7">
        <f t="shared" si="11"/>
        <v>0</v>
      </c>
      <c r="H24" s="10">
        <f t="shared" si="12"/>
        <v>0</v>
      </c>
      <c r="I24" s="33">
        <f>IFERROR(VLOOKUP($B24,Расход!$B$4:$C$1000,2,0),0)</f>
        <v>0</v>
      </c>
      <c r="J24" s="7">
        <f t="shared" si="13"/>
        <v>0</v>
      </c>
      <c r="K24" s="10">
        <f t="shared" si="14"/>
        <v>0</v>
      </c>
      <c r="L24" s="12"/>
      <c r="M24" s="7">
        <f t="shared" si="15"/>
        <v>0</v>
      </c>
      <c r="N24" s="11">
        <f t="shared" si="16"/>
        <v>0</v>
      </c>
      <c r="O24" s="9">
        <f t="shared" si="17"/>
        <v>0</v>
      </c>
      <c r="P24" s="7">
        <f t="shared" si="18"/>
        <v>0</v>
      </c>
      <c r="Q24" s="10">
        <f t="shared" si="19"/>
        <v>0</v>
      </c>
    </row>
    <row r="25" spans="1:17">
      <c r="A25" s="42">
        <f t="shared" si="20"/>
        <v>22</v>
      </c>
      <c r="B25" s="28" t="s">
        <v>33</v>
      </c>
      <c r="C25" s="9"/>
      <c r="D25" s="7"/>
      <c r="E25" s="10">
        <f t="shared" si="10"/>
        <v>0</v>
      </c>
      <c r="F25" s="38">
        <f>IFERROR(VLOOKUP($B25,Приход!$B$4:$C$1000,2,0),0)</f>
        <v>0</v>
      </c>
      <c r="G25" s="7">
        <f t="shared" si="11"/>
        <v>0</v>
      </c>
      <c r="H25" s="10">
        <f t="shared" si="12"/>
        <v>0</v>
      </c>
      <c r="I25" s="33">
        <f>IFERROR(VLOOKUP($B25,Расход!$B$4:$C$1000,2,0),0)</f>
        <v>0</v>
      </c>
      <c r="J25" s="7">
        <f t="shared" si="13"/>
        <v>0</v>
      </c>
      <c r="K25" s="10">
        <f t="shared" si="14"/>
        <v>0</v>
      </c>
      <c r="L25" s="12"/>
      <c r="M25" s="7">
        <f t="shared" si="15"/>
        <v>0</v>
      </c>
      <c r="N25" s="11">
        <f t="shared" si="16"/>
        <v>0</v>
      </c>
      <c r="O25" s="9">
        <f t="shared" si="17"/>
        <v>0</v>
      </c>
      <c r="P25" s="7">
        <f t="shared" si="18"/>
        <v>0</v>
      </c>
      <c r="Q25" s="10">
        <f t="shared" si="19"/>
        <v>0</v>
      </c>
    </row>
    <row r="26" spans="1:17">
      <c r="A26" s="42">
        <f t="shared" si="20"/>
        <v>23</v>
      </c>
      <c r="B26" s="29" t="s">
        <v>34</v>
      </c>
      <c r="C26" s="9"/>
      <c r="D26" s="7"/>
      <c r="E26" s="10">
        <f t="shared" si="10"/>
        <v>0</v>
      </c>
      <c r="F26" s="38">
        <f>IFERROR(VLOOKUP($B26,Приход!$B$4:$C$1000,2,0),0)</f>
        <v>0</v>
      </c>
      <c r="G26" s="7">
        <f t="shared" si="11"/>
        <v>0</v>
      </c>
      <c r="H26" s="10">
        <f t="shared" si="12"/>
        <v>0</v>
      </c>
      <c r="I26" s="33">
        <f>IFERROR(VLOOKUP($B26,Расход!$B$4:$C$1000,2,0),0)</f>
        <v>0</v>
      </c>
      <c r="J26" s="7">
        <f t="shared" si="13"/>
        <v>0</v>
      </c>
      <c r="K26" s="10">
        <f t="shared" si="14"/>
        <v>0</v>
      </c>
      <c r="L26" s="12"/>
      <c r="M26" s="7">
        <f t="shared" si="15"/>
        <v>0</v>
      </c>
      <c r="N26" s="11">
        <f t="shared" si="16"/>
        <v>0</v>
      </c>
      <c r="O26" s="9">
        <f t="shared" si="17"/>
        <v>0</v>
      </c>
      <c r="P26" s="7">
        <f t="shared" si="18"/>
        <v>0</v>
      </c>
      <c r="Q26" s="10">
        <f t="shared" si="19"/>
        <v>0</v>
      </c>
    </row>
    <row r="27" spans="1:17">
      <c r="A27" s="42">
        <f t="shared" si="20"/>
        <v>24</v>
      </c>
      <c r="B27" s="29" t="s">
        <v>35</v>
      </c>
      <c r="C27" s="9"/>
      <c r="D27" s="7"/>
      <c r="E27" s="10">
        <f t="shared" ref="E27:E71" si="21">SUM(C27*D27)</f>
        <v>0</v>
      </c>
      <c r="F27" s="38">
        <f>IFERROR(VLOOKUP($B27,Приход!$B$4:$C$1000,2,0),0)</f>
        <v>0</v>
      </c>
      <c r="G27" s="7">
        <f t="shared" ref="G27:G71" si="22">D27</f>
        <v>0</v>
      </c>
      <c r="H27" s="10">
        <f t="shared" ref="H27:H71" si="23">SUM(F27*G27)</f>
        <v>0</v>
      </c>
      <c r="I27" s="33">
        <f>IFERROR(VLOOKUP($B27,Расход!$B$4:$C$1000,2,0),0)</f>
        <v>0</v>
      </c>
      <c r="J27" s="7">
        <f t="shared" ref="J27:J71" si="24">G27</f>
        <v>0</v>
      </c>
      <c r="K27" s="10">
        <f t="shared" ref="K27:K71" si="25">SUM(I27*J27)</f>
        <v>0</v>
      </c>
      <c r="L27" s="12"/>
      <c r="M27" s="7">
        <f t="shared" ref="M27:M71" si="26">J27</f>
        <v>0</v>
      </c>
      <c r="N27" s="11">
        <f t="shared" ref="N27:N71" si="27">SUM(L27*M27)</f>
        <v>0</v>
      </c>
      <c r="O27" s="9">
        <f t="shared" ref="O27:O71" si="28">SUM(C27+F27-I27-L27)</f>
        <v>0</v>
      </c>
      <c r="P27" s="7">
        <f t="shared" ref="P27:P71" si="29">M27</f>
        <v>0</v>
      </c>
      <c r="Q27" s="10">
        <f t="shared" ref="Q27:Q71" si="30">SUM(O27*P27)</f>
        <v>0</v>
      </c>
    </row>
    <row r="28" spans="1:17">
      <c r="A28" s="42">
        <f t="shared" si="20"/>
        <v>25</v>
      </c>
      <c r="B28" s="29" t="s">
        <v>36</v>
      </c>
      <c r="C28" s="9"/>
      <c r="D28" s="7"/>
      <c r="E28" s="10">
        <f t="shared" si="21"/>
        <v>0</v>
      </c>
      <c r="F28" s="38">
        <f>IFERROR(VLOOKUP($B28,Приход!$B$4:$C$1000,2,0),0)</f>
        <v>0</v>
      </c>
      <c r="G28" s="7">
        <f t="shared" si="22"/>
        <v>0</v>
      </c>
      <c r="H28" s="10">
        <f t="shared" si="23"/>
        <v>0</v>
      </c>
      <c r="I28" s="33">
        <f>IFERROR(VLOOKUP($B28,Расход!$B$4:$C$1000,2,0),0)</f>
        <v>0</v>
      </c>
      <c r="J28" s="7">
        <f t="shared" si="24"/>
        <v>0</v>
      </c>
      <c r="K28" s="10">
        <f t="shared" si="25"/>
        <v>0</v>
      </c>
      <c r="L28" s="12"/>
      <c r="M28" s="7">
        <f t="shared" si="26"/>
        <v>0</v>
      </c>
      <c r="N28" s="11">
        <f t="shared" si="27"/>
        <v>0</v>
      </c>
      <c r="O28" s="9">
        <f t="shared" si="28"/>
        <v>0</v>
      </c>
      <c r="P28" s="7">
        <f t="shared" si="29"/>
        <v>0</v>
      </c>
      <c r="Q28" s="10">
        <f t="shared" si="30"/>
        <v>0</v>
      </c>
    </row>
    <row r="29" spans="1:17">
      <c r="A29" s="42">
        <f t="shared" si="20"/>
        <v>26</v>
      </c>
      <c r="B29" s="29" t="s">
        <v>37</v>
      </c>
      <c r="C29" s="9"/>
      <c r="D29" s="7"/>
      <c r="E29" s="10">
        <f t="shared" si="21"/>
        <v>0</v>
      </c>
      <c r="F29" s="38">
        <f>IFERROR(VLOOKUP($B29,Приход!$B$4:$C$1000,2,0),0)</f>
        <v>0</v>
      </c>
      <c r="G29" s="7">
        <f t="shared" si="22"/>
        <v>0</v>
      </c>
      <c r="H29" s="10">
        <f t="shared" si="23"/>
        <v>0</v>
      </c>
      <c r="I29" s="33">
        <f>IFERROR(VLOOKUP($B29,Расход!$B$4:$C$1000,2,0),0)</f>
        <v>0</v>
      </c>
      <c r="J29" s="7">
        <f t="shared" si="24"/>
        <v>0</v>
      </c>
      <c r="K29" s="10">
        <f t="shared" si="25"/>
        <v>0</v>
      </c>
      <c r="L29" s="12"/>
      <c r="M29" s="7">
        <f t="shared" si="26"/>
        <v>0</v>
      </c>
      <c r="N29" s="11">
        <f t="shared" si="27"/>
        <v>0</v>
      </c>
      <c r="O29" s="9">
        <f t="shared" si="28"/>
        <v>0</v>
      </c>
      <c r="P29" s="7">
        <f t="shared" si="29"/>
        <v>0</v>
      </c>
      <c r="Q29" s="10">
        <f t="shared" si="30"/>
        <v>0</v>
      </c>
    </row>
    <row r="30" spans="1:17">
      <c r="A30" s="42">
        <f t="shared" si="20"/>
        <v>27</v>
      </c>
      <c r="B30" s="29" t="s">
        <v>38</v>
      </c>
      <c r="C30" s="9"/>
      <c r="D30" s="7"/>
      <c r="E30" s="10">
        <f t="shared" si="21"/>
        <v>0</v>
      </c>
      <c r="F30" s="38">
        <f>IFERROR(VLOOKUP($B30,Приход!$B$4:$C$1000,2,0),0)</f>
        <v>0</v>
      </c>
      <c r="G30" s="7">
        <f t="shared" si="22"/>
        <v>0</v>
      </c>
      <c r="H30" s="10">
        <f t="shared" si="23"/>
        <v>0</v>
      </c>
      <c r="I30" s="33">
        <f>IFERROR(VLOOKUP($B30,Расход!$B$4:$C$1000,2,0),0)</f>
        <v>0</v>
      </c>
      <c r="J30" s="7">
        <f t="shared" si="24"/>
        <v>0</v>
      </c>
      <c r="K30" s="10">
        <f t="shared" si="25"/>
        <v>0</v>
      </c>
      <c r="L30" s="12"/>
      <c r="M30" s="7">
        <f t="shared" si="26"/>
        <v>0</v>
      </c>
      <c r="N30" s="11">
        <f t="shared" si="27"/>
        <v>0</v>
      </c>
      <c r="O30" s="9">
        <f t="shared" si="28"/>
        <v>0</v>
      </c>
      <c r="P30" s="7">
        <f t="shared" si="29"/>
        <v>0</v>
      </c>
      <c r="Q30" s="10">
        <f t="shared" si="30"/>
        <v>0</v>
      </c>
    </row>
    <row r="31" spans="1:17">
      <c r="A31" s="42">
        <f t="shared" si="20"/>
        <v>28</v>
      </c>
      <c r="B31" s="29" t="s">
        <v>39</v>
      </c>
      <c r="C31" s="9"/>
      <c r="D31" s="7"/>
      <c r="E31" s="10">
        <f t="shared" si="21"/>
        <v>0</v>
      </c>
      <c r="F31" s="38">
        <f>IFERROR(VLOOKUP($B31,Приход!$B$4:$C$1000,2,0),0)</f>
        <v>0</v>
      </c>
      <c r="G31" s="7">
        <f t="shared" si="22"/>
        <v>0</v>
      </c>
      <c r="H31" s="10">
        <f t="shared" si="23"/>
        <v>0</v>
      </c>
      <c r="I31" s="33">
        <f>IFERROR(VLOOKUP($B31,Расход!$B$4:$C$1000,2,0),0)</f>
        <v>0</v>
      </c>
      <c r="J31" s="7">
        <f t="shared" si="24"/>
        <v>0</v>
      </c>
      <c r="K31" s="10">
        <f t="shared" si="25"/>
        <v>0</v>
      </c>
      <c r="L31" s="12"/>
      <c r="M31" s="7">
        <f t="shared" si="26"/>
        <v>0</v>
      </c>
      <c r="N31" s="11">
        <f t="shared" si="27"/>
        <v>0</v>
      </c>
      <c r="O31" s="9">
        <f t="shared" si="28"/>
        <v>0</v>
      </c>
      <c r="P31" s="7">
        <f t="shared" si="29"/>
        <v>0</v>
      </c>
      <c r="Q31" s="10">
        <f t="shared" si="30"/>
        <v>0</v>
      </c>
    </row>
    <row r="32" spans="1:17">
      <c r="A32" s="42">
        <f t="shared" si="20"/>
        <v>29</v>
      </c>
      <c r="B32" s="29" t="s">
        <v>40</v>
      </c>
      <c r="C32" s="9"/>
      <c r="D32" s="7"/>
      <c r="E32" s="10">
        <f t="shared" si="21"/>
        <v>0</v>
      </c>
      <c r="F32" s="38">
        <f>IFERROR(VLOOKUP($B32,Приход!$B$4:$C$1000,2,0),0)</f>
        <v>0</v>
      </c>
      <c r="G32" s="7">
        <f t="shared" si="22"/>
        <v>0</v>
      </c>
      <c r="H32" s="10">
        <f t="shared" si="23"/>
        <v>0</v>
      </c>
      <c r="I32" s="33">
        <f>IFERROR(VLOOKUP($B32,Расход!$B$4:$C$1000,2,0),0)</f>
        <v>0</v>
      </c>
      <c r="J32" s="7">
        <f t="shared" si="24"/>
        <v>0</v>
      </c>
      <c r="K32" s="10">
        <f t="shared" si="25"/>
        <v>0</v>
      </c>
      <c r="L32" s="12"/>
      <c r="M32" s="7">
        <f t="shared" si="26"/>
        <v>0</v>
      </c>
      <c r="N32" s="11">
        <f t="shared" si="27"/>
        <v>0</v>
      </c>
      <c r="O32" s="9">
        <f t="shared" si="28"/>
        <v>0</v>
      </c>
      <c r="P32" s="7">
        <f t="shared" si="29"/>
        <v>0</v>
      </c>
      <c r="Q32" s="10">
        <f t="shared" si="30"/>
        <v>0</v>
      </c>
    </row>
    <row r="33" spans="1:17">
      <c r="A33" s="42">
        <f t="shared" si="20"/>
        <v>30</v>
      </c>
      <c r="B33" s="29" t="s">
        <v>41</v>
      </c>
      <c r="C33" s="9"/>
      <c r="D33" s="7"/>
      <c r="E33" s="10">
        <f t="shared" si="21"/>
        <v>0</v>
      </c>
      <c r="F33" s="38">
        <f>IFERROR(VLOOKUP($B33,Приход!$B$4:$C$1000,2,0),0)</f>
        <v>0</v>
      </c>
      <c r="G33" s="7">
        <f t="shared" si="22"/>
        <v>0</v>
      </c>
      <c r="H33" s="10">
        <f t="shared" si="23"/>
        <v>0</v>
      </c>
      <c r="I33" s="33">
        <f>IFERROR(VLOOKUP($B33,Расход!$B$4:$C$1000,2,0),0)</f>
        <v>0</v>
      </c>
      <c r="J33" s="7">
        <f t="shared" si="24"/>
        <v>0</v>
      </c>
      <c r="K33" s="10">
        <f t="shared" si="25"/>
        <v>0</v>
      </c>
      <c r="L33" s="12"/>
      <c r="M33" s="7">
        <f t="shared" si="26"/>
        <v>0</v>
      </c>
      <c r="N33" s="11">
        <f t="shared" si="27"/>
        <v>0</v>
      </c>
      <c r="O33" s="9">
        <f t="shared" si="28"/>
        <v>0</v>
      </c>
      <c r="P33" s="7">
        <f t="shared" si="29"/>
        <v>0</v>
      </c>
      <c r="Q33" s="10">
        <f t="shared" si="30"/>
        <v>0</v>
      </c>
    </row>
    <row r="34" spans="1:17">
      <c r="A34" s="42">
        <f t="shared" si="20"/>
        <v>31</v>
      </c>
      <c r="B34" s="29" t="s">
        <v>42</v>
      </c>
      <c r="C34" s="9"/>
      <c r="D34" s="7"/>
      <c r="E34" s="10">
        <f t="shared" si="21"/>
        <v>0</v>
      </c>
      <c r="F34" s="38">
        <f>IFERROR(VLOOKUP($B34,Приход!$B$4:$C$1000,2,0),0)</f>
        <v>0</v>
      </c>
      <c r="G34" s="7">
        <f t="shared" si="22"/>
        <v>0</v>
      </c>
      <c r="H34" s="10">
        <f t="shared" si="23"/>
        <v>0</v>
      </c>
      <c r="I34" s="33">
        <f>IFERROR(VLOOKUP($B34,Расход!$B$4:$C$1000,2,0),0)</f>
        <v>0</v>
      </c>
      <c r="J34" s="7">
        <f t="shared" si="24"/>
        <v>0</v>
      </c>
      <c r="K34" s="10">
        <f t="shared" si="25"/>
        <v>0</v>
      </c>
      <c r="L34" s="12"/>
      <c r="M34" s="7">
        <f t="shared" si="26"/>
        <v>0</v>
      </c>
      <c r="N34" s="11">
        <f t="shared" si="27"/>
        <v>0</v>
      </c>
      <c r="O34" s="9">
        <f t="shared" si="28"/>
        <v>0</v>
      </c>
      <c r="P34" s="7">
        <f t="shared" si="29"/>
        <v>0</v>
      </c>
      <c r="Q34" s="10">
        <f t="shared" si="30"/>
        <v>0</v>
      </c>
    </row>
    <row r="35" spans="1:17">
      <c r="A35" s="42">
        <f t="shared" si="20"/>
        <v>32</v>
      </c>
      <c r="B35" s="29" t="s">
        <v>43</v>
      </c>
      <c r="C35" s="9"/>
      <c r="D35" s="7"/>
      <c r="E35" s="10">
        <f t="shared" si="21"/>
        <v>0</v>
      </c>
      <c r="F35" s="38">
        <f>IFERROR(VLOOKUP($B35,Приход!$B$4:$C$1000,2,0),0)</f>
        <v>0</v>
      </c>
      <c r="G35" s="7">
        <f t="shared" si="22"/>
        <v>0</v>
      </c>
      <c r="H35" s="10">
        <f t="shared" si="23"/>
        <v>0</v>
      </c>
      <c r="I35" s="33">
        <f>IFERROR(VLOOKUP($B35,Расход!$B$4:$C$1000,2,0),0)</f>
        <v>0</v>
      </c>
      <c r="J35" s="7">
        <f t="shared" si="24"/>
        <v>0</v>
      </c>
      <c r="K35" s="10">
        <f t="shared" si="25"/>
        <v>0</v>
      </c>
      <c r="L35" s="12"/>
      <c r="M35" s="7">
        <f t="shared" si="26"/>
        <v>0</v>
      </c>
      <c r="N35" s="11">
        <f t="shared" si="27"/>
        <v>0</v>
      </c>
      <c r="O35" s="9">
        <f t="shared" si="28"/>
        <v>0</v>
      </c>
      <c r="P35" s="7">
        <f t="shared" si="29"/>
        <v>0</v>
      </c>
      <c r="Q35" s="10">
        <f t="shared" si="30"/>
        <v>0</v>
      </c>
    </row>
    <row r="36" spans="1:17">
      <c r="A36" s="42">
        <f t="shared" si="20"/>
        <v>33</v>
      </c>
      <c r="B36" s="29" t="s">
        <v>44</v>
      </c>
      <c r="C36" s="9"/>
      <c r="D36" s="7"/>
      <c r="E36" s="10">
        <f t="shared" si="21"/>
        <v>0</v>
      </c>
      <c r="F36" s="38">
        <f>IFERROR(VLOOKUP($B36,Приход!$B$4:$C$1000,2,0),0)</f>
        <v>0</v>
      </c>
      <c r="G36" s="7">
        <f t="shared" si="22"/>
        <v>0</v>
      </c>
      <c r="H36" s="10">
        <f t="shared" si="23"/>
        <v>0</v>
      </c>
      <c r="I36" s="33">
        <f>IFERROR(VLOOKUP($B36,Расход!$B$4:$C$1000,2,0),0)</f>
        <v>0</v>
      </c>
      <c r="J36" s="7">
        <f t="shared" si="24"/>
        <v>0</v>
      </c>
      <c r="K36" s="10">
        <f t="shared" si="25"/>
        <v>0</v>
      </c>
      <c r="L36" s="12"/>
      <c r="M36" s="7">
        <f t="shared" si="26"/>
        <v>0</v>
      </c>
      <c r="N36" s="11">
        <f t="shared" si="27"/>
        <v>0</v>
      </c>
      <c r="O36" s="9">
        <f t="shared" si="28"/>
        <v>0</v>
      </c>
      <c r="P36" s="7">
        <f t="shared" si="29"/>
        <v>0</v>
      </c>
      <c r="Q36" s="10">
        <f t="shared" si="30"/>
        <v>0</v>
      </c>
    </row>
    <row r="37" spans="1:17">
      <c r="A37" s="42">
        <f t="shared" si="20"/>
        <v>34</v>
      </c>
      <c r="B37" s="29" t="s">
        <v>45</v>
      </c>
      <c r="C37" s="9"/>
      <c r="D37" s="7"/>
      <c r="E37" s="10">
        <f t="shared" si="21"/>
        <v>0</v>
      </c>
      <c r="F37" s="38">
        <f>IFERROR(VLOOKUP($B37,Приход!$B$4:$C$1000,2,0),0)</f>
        <v>0</v>
      </c>
      <c r="G37" s="7">
        <f t="shared" si="22"/>
        <v>0</v>
      </c>
      <c r="H37" s="10">
        <f t="shared" si="23"/>
        <v>0</v>
      </c>
      <c r="I37" s="33">
        <f>IFERROR(VLOOKUP($B37,Расход!$B$4:$C$1000,2,0),0)</f>
        <v>0</v>
      </c>
      <c r="J37" s="7">
        <f t="shared" si="24"/>
        <v>0</v>
      </c>
      <c r="K37" s="10">
        <f t="shared" si="25"/>
        <v>0</v>
      </c>
      <c r="L37" s="12"/>
      <c r="M37" s="7">
        <f t="shared" si="26"/>
        <v>0</v>
      </c>
      <c r="N37" s="11">
        <f t="shared" si="27"/>
        <v>0</v>
      </c>
      <c r="O37" s="9">
        <f t="shared" si="28"/>
        <v>0</v>
      </c>
      <c r="P37" s="7">
        <f t="shared" si="29"/>
        <v>0</v>
      </c>
      <c r="Q37" s="10">
        <f t="shared" si="30"/>
        <v>0</v>
      </c>
    </row>
    <row r="38" spans="1:17">
      <c r="A38" s="42">
        <f t="shared" si="20"/>
        <v>35</v>
      </c>
      <c r="B38" s="29" t="s">
        <v>46</v>
      </c>
      <c r="C38" s="9"/>
      <c r="D38" s="7"/>
      <c r="E38" s="10">
        <f t="shared" si="21"/>
        <v>0</v>
      </c>
      <c r="F38" s="38">
        <f>IFERROR(VLOOKUP($B38,Приход!$B$4:$C$1000,2,0),0)</f>
        <v>0</v>
      </c>
      <c r="G38" s="7">
        <f t="shared" si="22"/>
        <v>0</v>
      </c>
      <c r="H38" s="10">
        <f t="shared" si="23"/>
        <v>0</v>
      </c>
      <c r="I38" s="33">
        <f>IFERROR(VLOOKUP($B38,Расход!$B$4:$C$1000,2,0),0)</f>
        <v>0</v>
      </c>
      <c r="J38" s="7">
        <f t="shared" si="24"/>
        <v>0</v>
      </c>
      <c r="K38" s="10">
        <f t="shared" si="25"/>
        <v>0</v>
      </c>
      <c r="L38" s="12"/>
      <c r="M38" s="7">
        <f t="shared" si="26"/>
        <v>0</v>
      </c>
      <c r="N38" s="11">
        <f t="shared" si="27"/>
        <v>0</v>
      </c>
      <c r="O38" s="9">
        <f t="shared" si="28"/>
        <v>0</v>
      </c>
      <c r="P38" s="7">
        <f t="shared" si="29"/>
        <v>0</v>
      </c>
      <c r="Q38" s="10">
        <f t="shared" si="30"/>
        <v>0</v>
      </c>
    </row>
    <row r="39" spans="1:17">
      <c r="A39" s="42">
        <f t="shared" si="20"/>
        <v>36</v>
      </c>
      <c r="B39" s="29" t="s">
        <v>47</v>
      </c>
      <c r="C39" s="9"/>
      <c r="D39" s="7"/>
      <c r="E39" s="10">
        <f t="shared" si="21"/>
        <v>0</v>
      </c>
      <c r="F39" s="38">
        <f>IFERROR(VLOOKUP($B39,Приход!$B$4:$C$1000,2,0),0)</f>
        <v>0</v>
      </c>
      <c r="G39" s="7">
        <f t="shared" si="22"/>
        <v>0</v>
      </c>
      <c r="H39" s="10">
        <f t="shared" si="23"/>
        <v>0</v>
      </c>
      <c r="I39" s="33">
        <f>IFERROR(VLOOKUP($B39,Расход!$B$4:$C$1000,2,0),0)</f>
        <v>0</v>
      </c>
      <c r="J39" s="7">
        <f t="shared" si="24"/>
        <v>0</v>
      </c>
      <c r="K39" s="10">
        <f t="shared" si="25"/>
        <v>0</v>
      </c>
      <c r="L39" s="12"/>
      <c r="M39" s="7">
        <f t="shared" si="26"/>
        <v>0</v>
      </c>
      <c r="N39" s="11">
        <f t="shared" si="27"/>
        <v>0</v>
      </c>
      <c r="O39" s="9">
        <f t="shared" si="28"/>
        <v>0</v>
      </c>
      <c r="P39" s="7">
        <f t="shared" si="29"/>
        <v>0</v>
      </c>
      <c r="Q39" s="10">
        <f t="shared" si="30"/>
        <v>0</v>
      </c>
    </row>
    <row r="40" spans="1:17">
      <c r="A40" s="42">
        <f t="shared" si="20"/>
        <v>37</v>
      </c>
      <c r="B40" s="29" t="s">
        <v>48</v>
      </c>
      <c r="C40" s="9"/>
      <c r="D40" s="7"/>
      <c r="E40" s="10">
        <f t="shared" si="21"/>
        <v>0</v>
      </c>
      <c r="F40" s="38">
        <f>IFERROR(VLOOKUP($B40,Приход!$B$4:$C$1000,2,0),0)</f>
        <v>0</v>
      </c>
      <c r="G40" s="7">
        <f t="shared" si="22"/>
        <v>0</v>
      </c>
      <c r="H40" s="10">
        <f t="shared" si="23"/>
        <v>0</v>
      </c>
      <c r="I40" s="33">
        <f>IFERROR(VLOOKUP($B40,Расход!$B$4:$C$1000,2,0),0)</f>
        <v>0</v>
      </c>
      <c r="J40" s="7">
        <f t="shared" si="24"/>
        <v>0</v>
      </c>
      <c r="K40" s="10">
        <f t="shared" si="25"/>
        <v>0</v>
      </c>
      <c r="L40" s="12"/>
      <c r="M40" s="7">
        <f t="shared" si="26"/>
        <v>0</v>
      </c>
      <c r="N40" s="11">
        <f t="shared" si="27"/>
        <v>0</v>
      </c>
      <c r="O40" s="9">
        <f t="shared" si="28"/>
        <v>0</v>
      </c>
      <c r="P40" s="7">
        <f t="shared" si="29"/>
        <v>0</v>
      </c>
      <c r="Q40" s="10">
        <f t="shared" si="30"/>
        <v>0</v>
      </c>
    </row>
    <row r="41" spans="1:17">
      <c r="A41" s="42">
        <f t="shared" si="20"/>
        <v>38</v>
      </c>
      <c r="B41" s="29" t="s">
        <v>49</v>
      </c>
      <c r="C41" s="9"/>
      <c r="D41" s="7"/>
      <c r="E41" s="10">
        <f t="shared" si="21"/>
        <v>0</v>
      </c>
      <c r="F41" s="38">
        <f>IFERROR(VLOOKUP($B41,Приход!$B$4:$C$1000,2,0),0)</f>
        <v>0</v>
      </c>
      <c r="G41" s="7">
        <f t="shared" si="22"/>
        <v>0</v>
      </c>
      <c r="H41" s="10">
        <f t="shared" si="23"/>
        <v>0</v>
      </c>
      <c r="I41" s="33">
        <f>IFERROR(VLOOKUP($B41,Расход!$B$4:$C$1000,2,0),0)</f>
        <v>0</v>
      </c>
      <c r="J41" s="7">
        <f t="shared" si="24"/>
        <v>0</v>
      </c>
      <c r="K41" s="10">
        <f t="shared" si="25"/>
        <v>0</v>
      </c>
      <c r="L41" s="12"/>
      <c r="M41" s="7">
        <f t="shared" si="26"/>
        <v>0</v>
      </c>
      <c r="N41" s="11">
        <f t="shared" si="27"/>
        <v>0</v>
      </c>
      <c r="O41" s="9">
        <f t="shared" si="28"/>
        <v>0</v>
      </c>
      <c r="P41" s="7">
        <f t="shared" si="29"/>
        <v>0</v>
      </c>
      <c r="Q41" s="10">
        <f t="shared" si="30"/>
        <v>0</v>
      </c>
    </row>
    <row r="42" spans="1:17">
      <c r="A42" s="42">
        <f t="shared" si="20"/>
        <v>39</v>
      </c>
      <c r="B42" s="29" t="s">
        <v>50</v>
      </c>
      <c r="C42" s="9"/>
      <c r="D42" s="7"/>
      <c r="E42" s="10">
        <f t="shared" si="21"/>
        <v>0</v>
      </c>
      <c r="F42" s="38">
        <f>IFERROR(VLOOKUP($B42,Приход!$B$4:$C$1000,2,0),0)</f>
        <v>0</v>
      </c>
      <c r="G42" s="7">
        <f t="shared" si="22"/>
        <v>0</v>
      </c>
      <c r="H42" s="10">
        <f t="shared" si="23"/>
        <v>0</v>
      </c>
      <c r="I42" s="33">
        <f>IFERROR(VLOOKUP($B42,Расход!$B$4:$C$1000,2,0),0)</f>
        <v>0</v>
      </c>
      <c r="J42" s="7">
        <f t="shared" si="24"/>
        <v>0</v>
      </c>
      <c r="K42" s="10">
        <f t="shared" si="25"/>
        <v>0</v>
      </c>
      <c r="L42" s="12"/>
      <c r="M42" s="7">
        <f t="shared" si="26"/>
        <v>0</v>
      </c>
      <c r="N42" s="11">
        <f t="shared" si="27"/>
        <v>0</v>
      </c>
      <c r="O42" s="9">
        <f t="shared" si="28"/>
        <v>0</v>
      </c>
      <c r="P42" s="7">
        <f t="shared" si="29"/>
        <v>0</v>
      </c>
      <c r="Q42" s="10">
        <f t="shared" si="30"/>
        <v>0</v>
      </c>
    </row>
    <row r="43" spans="1:17">
      <c r="A43" s="42">
        <f t="shared" si="20"/>
        <v>40</v>
      </c>
      <c r="B43" s="29"/>
      <c r="C43" s="9"/>
      <c r="D43" s="7"/>
      <c r="E43" s="10">
        <f t="shared" si="21"/>
        <v>0</v>
      </c>
      <c r="F43" s="38">
        <f>IFERROR(VLOOKUP($B43,Приход!$B$4:$C$1000,2,0),0)</f>
        <v>0</v>
      </c>
      <c r="G43" s="7">
        <f t="shared" si="22"/>
        <v>0</v>
      </c>
      <c r="H43" s="10">
        <f t="shared" si="23"/>
        <v>0</v>
      </c>
      <c r="I43" s="33">
        <f>IFERROR(VLOOKUP($B43,Расход!$B$4:$C$1000,2,0),0)</f>
        <v>0</v>
      </c>
      <c r="J43" s="7">
        <f t="shared" si="24"/>
        <v>0</v>
      </c>
      <c r="K43" s="10">
        <f t="shared" si="25"/>
        <v>0</v>
      </c>
      <c r="L43" s="12"/>
      <c r="M43" s="7">
        <f t="shared" si="26"/>
        <v>0</v>
      </c>
      <c r="N43" s="11">
        <f t="shared" si="27"/>
        <v>0</v>
      </c>
      <c r="O43" s="9">
        <f t="shared" si="28"/>
        <v>0</v>
      </c>
      <c r="P43" s="7">
        <f t="shared" si="29"/>
        <v>0</v>
      </c>
      <c r="Q43" s="10">
        <f t="shared" si="30"/>
        <v>0</v>
      </c>
    </row>
    <row r="44" spans="1:17">
      <c r="A44" s="42">
        <f t="shared" si="20"/>
        <v>41</v>
      </c>
      <c r="B44" s="29"/>
      <c r="C44" s="9"/>
      <c r="D44" s="7"/>
      <c r="E44" s="10">
        <f t="shared" si="21"/>
        <v>0</v>
      </c>
      <c r="F44" s="38">
        <f>IFERROR(VLOOKUP($B44,Приход!$B$4:$C$1000,2,0),0)</f>
        <v>0</v>
      </c>
      <c r="G44" s="7">
        <f t="shared" si="22"/>
        <v>0</v>
      </c>
      <c r="H44" s="10">
        <f t="shared" si="23"/>
        <v>0</v>
      </c>
      <c r="I44" s="33">
        <f>IFERROR(VLOOKUP($B44,Расход!$B$4:$C$1000,2,0),0)</f>
        <v>0</v>
      </c>
      <c r="J44" s="7">
        <f t="shared" si="24"/>
        <v>0</v>
      </c>
      <c r="K44" s="10">
        <f t="shared" si="25"/>
        <v>0</v>
      </c>
      <c r="L44" s="12"/>
      <c r="M44" s="7">
        <f t="shared" si="26"/>
        <v>0</v>
      </c>
      <c r="N44" s="11">
        <f t="shared" si="27"/>
        <v>0</v>
      </c>
      <c r="O44" s="9">
        <f t="shared" si="28"/>
        <v>0</v>
      </c>
      <c r="P44" s="7">
        <f t="shared" si="29"/>
        <v>0</v>
      </c>
      <c r="Q44" s="10">
        <f t="shared" si="30"/>
        <v>0</v>
      </c>
    </row>
    <row r="45" spans="1:17">
      <c r="A45" s="42">
        <f t="shared" si="20"/>
        <v>42</v>
      </c>
      <c r="B45" s="29"/>
      <c r="C45" s="9"/>
      <c r="D45" s="7"/>
      <c r="E45" s="10">
        <f t="shared" si="21"/>
        <v>0</v>
      </c>
      <c r="F45" s="38">
        <f>IFERROR(VLOOKUP($B45,Приход!$B$4:$C$1000,2,0),0)</f>
        <v>0</v>
      </c>
      <c r="G45" s="7">
        <f t="shared" si="22"/>
        <v>0</v>
      </c>
      <c r="H45" s="10">
        <f t="shared" si="23"/>
        <v>0</v>
      </c>
      <c r="I45" s="33">
        <f>IFERROR(VLOOKUP($B45,Расход!$B$4:$C$1000,2,0),0)</f>
        <v>0</v>
      </c>
      <c r="J45" s="7">
        <f t="shared" si="24"/>
        <v>0</v>
      </c>
      <c r="K45" s="10">
        <f t="shared" si="25"/>
        <v>0</v>
      </c>
      <c r="L45" s="12"/>
      <c r="M45" s="7">
        <f t="shared" si="26"/>
        <v>0</v>
      </c>
      <c r="N45" s="11">
        <f t="shared" si="27"/>
        <v>0</v>
      </c>
      <c r="O45" s="9">
        <f t="shared" si="28"/>
        <v>0</v>
      </c>
      <c r="P45" s="7">
        <f t="shared" si="29"/>
        <v>0</v>
      </c>
      <c r="Q45" s="10">
        <f t="shared" si="30"/>
        <v>0</v>
      </c>
    </row>
    <row r="46" spans="1:17">
      <c r="A46" s="42">
        <f t="shared" si="20"/>
        <v>43</v>
      </c>
      <c r="B46" s="29"/>
      <c r="C46" s="9"/>
      <c r="D46" s="7"/>
      <c r="E46" s="10">
        <f t="shared" si="21"/>
        <v>0</v>
      </c>
      <c r="F46" s="38">
        <f>IFERROR(VLOOKUP($B46,Приход!$B$4:$C$1000,2,0),0)</f>
        <v>0</v>
      </c>
      <c r="G46" s="7">
        <f t="shared" si="22"/>
        <v>0</v>
      </c>
      <c r="H46" s="10">
        <f t="shared" si="23"/>
        <v>0</v>
      </c>
      <c r="I46" s="33">
        <f>IFERROR(VLOOKUP($B46,Расход!$B$4:$C$1000,2,0),0)</f>
        <v>0</v>
      </c>
      <c r="J46" s="7">
        <f t="shared" si="24"/>
        <v>0</v>
      </c>
      <c r="K46" s="10">
        <f t="shared" si="25"/>
        <v>0</v>
      </c>
      <c r="L46" s="12"/>
      <c r="M46" s="7">
        <f t="shared" si="26"/>
        <v>0</v>
      </c>
      <c r="N46" s="11">
        <f t="shared" si="27"/>
        <v>0</v>
      </c>
      <c r="O46" s="9">
        <f t="shared" si="28"/>
        <v>0</v>
      </c>
      <c r="P46" s="7">
        <f t="shared" si="29"/>
        <v>0</v>
      </c>
      <c r="Q46" s="10">
        <f t="shared" si="30"/>
        <v>0</v>
      </c>
    </row>
    <row r="47" spans="1:17">
      <c r="A47" s="42">
        <f t="shared" si="20"/>
        <v>44</v>
      </c>
      <c r="B47" s="29"/>
      <c r="C47" s="9"/>
      <c r="D47" s="7"/>
      <c r="E47" s="10">
        <f t="shared" si="21"/>
        <v>0</v>
      </c>
      <c r="F47" s="38">
        <f>IFERROR(VLOOKUP($B47,Приход!$B$4:$C$1000,2,0),0)</f>
        <v>0</v>
      </c>
      <c r="G47" s="7">
        <f t="shared" si="22"/>
        <v>0</v>
      </c>
      <c r="H47" s="10">
        <f t="shared" si="23"/>
        <v>0</v>
      </c>
      <c r="I47" s="33">
        <f>IFERROR(VLOOKUP($B47,Расход!$B$4:$C$1000,2,0),0)</f>
        <v>0</v>
      </c>
      <c r="J47" s="7">
        <f t="shared" si="24"/>
        <v>0</v>
      </c>
      <c r="K47" s="10">
        <f t="shared" si="25"/>
        <v>0</v>
      </c>
      <c r="L47" s="12"/>
      <c r="M47" s="7">
        <f t="shared" si="26"/>
        <v>0</v>
      </c>
      <c r="N47" s="11">
        <f t="shared" si="27"/>
        <v>0</v>
      </c>
      <c r="O47" s="9">
        <f t="shared" si="28"/>
        <v>0</v>
      </c>
      <c r="P47" s="7">
        <f t="shared" si="29"/>
        <v>0</v>
      </c>
      <c r="Q47" s="10">
        <f t="shared" si="30"/>
        <v>0</v>
      </c>
    </row>
    <row r="48" spans="1:17">
      <c r="A48" s="42">
        <f t="shared" si="20"/>
        <v>45</v>
      </c>
      <c r="B48" s="29"/>
      <c r="C48" s="9"/>
      <c r="D48" s="7"/>
      <c r="E48" s="10">
        <f t="shared" si="21"/>
        <v>0</v>
      </c>
      <c r="F48" s="38">
        <f>IFERROR(VLOOKUP($B48,Приход!$B$4:$C$1000,2,0),0)</f>
        <v>0</v>
      </c>
      <c r="G48" s="7">
        <f t="shared" si="22"/>
        <v>0</v>
      </c>
      <c r="H48" s="10">
        <f t="shared" si="23"/>
        <v>0</v>
      </c>
      <c r="I48" s="33">
        <f>IFERROR(VLOOKUP($B48,Расход!$B$4:$C$1000,2,0),0)</f>
        <v>0</v>
      </c>
      <c r="J48" s="7">
        <f t="shared" si="24"/>
        <v>0</v>
      </c>
      <c r="K48" s="10">
        <f t="shared" si="25"/>
        <v>0</v>
      </c>
      <c r="L48" s="12"/>
      <c r="M48" s="7">
        <f t="shared" si="26"/>
        <v>0</v>
      </c>
      <c r="N48" s="11">
        <f t="shared" si="27"/>
        <v>0</v>
      </c>
      <c r="O48" s="9">
        <f t="shared" si="28"/>
        <v>0</v>
      </c>
      <c r="P48" s="7">
        <f t="shared" si="29"/>
        <v>0</v>
      </c>
      <c r="Q48" s="10">
        <f t="shared" si="30"/>
        <v>0</v>
      </c>
    </row>
    <row r="49" spans="1:17">
      <c r="A49" s="42">
        <f t="shared" si="20"/>
        <v>46</v>
      </c>
      <c r="B49" s="29"/>
      <c r="C49" s="9"/>
      <c r="D49" s="7"/>
      <c r="E49" s="10">
        <f t="shared" si="21"/>
        <v>0</v>
      </c>
      <c r="F49" s="38">
        <f>IFERROR(VLOOKUP($B49,Приход!$B$4:$C$1000,2,0),0)</f>
        <v>0</v>
      </c>
      <c r="G49" s="7">
        <f t="shared" si="22"/>
        <v>0</v>
      </c>
      <c r="H49" s="10">
        <f t="shared" si="23"/>
        <v>0</v>
      </c>
      <c r="I49" s="33">
        <f>IFERROR(VLOOKUP($B49,Расход!$B$4:$C$1000,2,0),0)</f>
        <v>0</v>
      </c>
      <c r="J49" s="7">
        <f t="shared" si="24"/>
        <v>0</v>
      </c>
      <c r="K49" s="10">
        <f t="shared" si="25"/>
        <v>0</v>
      </c>
      <c r="L49" s="12"/>
      <c r="M49" s="7">
        <f t="shared" si="26"/>
        <v>0</v>
      </c>
      <c r="N49" s="11">
        <f t="shared" si="27"/>
        <v>0</v>
      </c>
      <c r="O49" s="9">
        <f t="shared" si="28"/>
        <v>0</v>
      </c>
      <c r="P49" s="7">
        <f t="shared" si="29"/>
        <v>0</v>
      </c>
      <c r="Q49" s="10">
        <f t="shared" si="30"/>
        <v>0</v>
      </c>
    </row>
    <row r="50" spans="1:17">
      <c r="A50" s="42">
        <f t="shared" si="20"/>
        <v>47</v>
      </c>
      <c r="B50" s="29"/>
      <c r="C50" s="9"/>
      <c r="D50" s="7"/>
      <c r="E50" s="10">
        <f t="shared" si="21"/>
        <v>0</v>
      </c>
      <c r="F50" s="38">
        <f>IFERROR(VLOOKUP($B50,Приход!$B$4:$C$1000,2,0),0)</f>
        <v>0</v>
      </c>
      <c r="G50" s="7">
        <f t="shared" si="22"/>
        <v>0</v>
      </c>
      <c r="H50" s="10">
        <f t="shared" si="23"/>
        <v>0</v>
      </c>
      <c r="I50" s="33">
        <f>IFERROR(VLOOKUP($B50,Расход!$B$4:$C$1000,2,0),0)</f>
        <v>0</v>
      </c>
      <c r="J50" s="7">
        <f t="shared" si="24"/>
        <v>0</v>
      </c>
      <c r="K50" s="10">
        <f t="shared" si="25"/>
        <v>0</v>
      </c>
      <c r="L50" s="12"/>
      <c r="M50" s="7">
        <f t="shared" si="26"/>
        <v>0</v>
      </c>
      <c r="N50" s="11">
        <f t="shared" si="27"/>
        <v>0</v>
      </c>
      <c r="O50" s="9">
        <f t="shared" si="28"/>
        <v>0</v>
      </c>
      <c r="P50" s="7">
        <f t="shared" si="29"/>
        <v>0</v>
      </c>
      <c r="Q50" s="10">
        <f t="shared" si="30"/>
        <v>0</v>
      </c>
    </row>
    <row r="51" spans="1:17">
      <c r="A51" s="42">
        <f t="shared" si="20"/>
        <v>48</v>
      </c>
      <c r="B51" s="29"/>
      <c r="C51" s="9"/>
      <c r="D51" s="7"/>
      <c r="E51" s="10">
        <f t="shared" si="21"/>
        <v>0</v>
      </c>
      <c r="F51" s="38">
        <f>IFERROR(VLOOKUP($B51,Приход!$B$4:$C$1000,2,0),0)</f>
        <v>0</v>
      </c>
      <c r="G51" s="7">
        <f t="shared" si="22"/>
        <v>0</v>
      </c>
      <c r="H51" s="10">
        <f t="shared" si="23"/>
        <v>0</v>
      </c>
      <c r="I51" s="33">
        <f>IFERROR(VLOOKUP($B51,Расход!$B$4:$C$1000,2,0),0)</f>
        <v>0</v>
      </c>
      <c r="J51" s="7">
        <f t="shared" si="24"/>
        <v>0</v>
      </c>
      <c r="K51" s="10">
        <f t="shared" si="25"/>
        <v>0</v>
      </c>
      <c r="L51" s="12"/>
      <c r="M51" s="7">
        <f t="shared" si="26"/>
        <v>0</v>
      </c>
      <c r="N51" s="11">
        <f t="shared" si="27"/>
        <v>0</v>
      </c>
      <c r="O51" s="9">
        <f t="shared" si="28"/>
        <v>0</v>
      </c>
      <c r="P51" s="7">
        <f t="shared" si="29"/>
        <v>0</v>
      </c>
      <c r="Q51" s="10">
        <f t="shared" si="30"/>
        <v>0</v>
      </c>
    </row>
    <row r="52" spans="1:17">
      <c r="A52" s="42">
        <f t="shared" si="20"/>
        <v>49</v>
      </c>
      <c r="B52" s="29"/>
      <c r="C52" s="9"/>
      <c r="D52" s="7"/>
      <c r="E52" s="10">
        <f t="shared" si="21"/>
        <v>0</v>
      </c>
      <c r="F52" s="38">
        <f>IFERROR(VLOOKUP($B52,Приход!$B$4:$C$1000,2,0),0)</f>
        <v>0</v>
      </c>
      <c r="G52" s="7">
        <f t="shared" si="22"/>
        <v>0</v>
      </c>
      <c r="H52" s="10">
        <f t="shared" si="23"/>
        <v>0</v>
      </c>
      <c r="I52" s="33">
        <f>IFERROR(VLOOKUP($B52,Расход!$B$4:$C$1000,2,0),0)</f>
        <v>0</v>
      </c>
      <c r="J52" s="7">
        <f t="shared" si="24"/>
        <v>0</v>
      </c>
      <c r="K52" s="10">
        <f t="shared" si="25"/>
        <v>0</v>
      </c>
      <c r="L52" s="12"/>
      <c r="M52" s="7">
        <f t="shared" si="26"/>
        <v>0</v>
      </c>
      <c r="N52" s="11">
        <f t="shared" si="27"/>
        <v>0</v>
      </c>
      <c r="O52" s="9">
        <f t="shared" si="28"/>
        <v>0</v>
      </c>
      <c r="P52" s="7">
        <f t="shared" si="29"/>
        <v>0</v>
      </c>
      <c r="Q52" s="10">
        <f t="shared" si="30"/>
        <v>0</v>
      </c>
    </row>
    <row r="53" spans="1:17">
      <c r="A53" s="42">
        <f>A52+1</f>
        <v>50</v>
      </c>
      <c r="B53" s="29"/>
      <c r="C53" s="9"/>
      <c r="D53" s="7"/>
      <c r="E53" s="10">
        <f t="shared" si="21"/>
        <v>0</v>
      </c>
      <c r="F53" s="38">
        <f>IFERROR(VLOOKUP($B53,Приход!$B$4:$C$1000,2,0),0)</f>
        <v>0</v>
      </c>
      <c r="G53" s="7">
        <f t="shared" si="22"/>
        <v>0</v>
      </c>
      <c r="H53" s="10">
        <f t="shared" si="23"/>
        <v>0</v>
      </c>
      <c r="I53" s="33">
        <f>IFERROR(VLOOKUP($B53,Расход!$B$4:$C$1000,2,0),0)</f>
        <v>0</v>
      </c>
      <c r="J53" s="7">
        <f t="shared" si="24"/>
        <v>0</v>
      </c>
      <c r="K53" s="10">
        <f t="shared" si="25"/>
        <v>0</v>
      </c>
      <c r="L53" s="12"/>
      <c r="M53" s="7">
        <f t="shared" si="26"/>
        <v>0</v>
      </c>
      <c r="N53" s="11">
        <f t="shared" si="27"/>
        <v>0</v>
      </c>
      <c r="O53" s="9">
        <f t="shared" si="28"/>
        <v>0</v>
      </c>
      <c r="P53" s="7">
        <f t="shared" si="29"/>
        <v>0</v>
      </c>
      <c r="Q53" s="10">
        <f t="shared" si="30"/>
        <v>0</v>
      </c>
    </row>
    <row r="54" spans="1:17">
      <c r="A54" s="42">
        <f t="shared" si="20"/>
        <v>51</v>
      </c>
      <c r="B54" s="29"/>
      <c r="C54" s="9"/>
      <c r="D54" s="7"/>
      <c r="E54" s="10">
        <f t="shared" si="21"/>
        <v>0</v>
      </c>
      <c r="F54" s="38">
        <f>IFERROR(VLOOKUP($B54,Приход!$B$4:$C$1000,2,0),0)</f>
        <v>0</v>
      </c>
      <c r="G54" s="7">
        <f t="shared" si="22"/>
        <v>0</v>
      </c>
      <c r="H54" s="10">
        <f t="shared" si="23"/>
        <v>0</v>
      </c>
      <c r="I54" s="33">
        <f>IFERROR(VLOOKUP($B54,Расход!$B$4:$C$1000,2,0),0)</f>
        <v>0</v>
      </c>
      <c r="J54" s="7">
        <f t="shared" si="24"/>
        <v>0</v>
      </c>
      <c r="K54" s="10">
        <f t="shared" si="25"/>
        <v>0</v>
      </c>
      <c r="L54" s="12"/>
      <c r="M54" s="7">
        <f t="shared" si="26"/>
        <v>0</v>
      </c>
      <c r="N54" s="11">
        <f t="shared" si="27"/>
        <v>0</v>
      </c>
      <c r="O54" s="9">
        <f t="shared" si="28"/>
        <v>0</v>
      </c>
      <c r="P54" s="7">
        <f t="shared" si="29"/>
        <v>0</v>
      </c>
      <c r="Q54" s="10">
        <f t="shared" si="30"/>
        <v>0</v>
      </c>
    </row>
    <row r="55" spans="1:17">
      <c r="A55" s="42">
        <f t="shared" si="20"/>
        <v>52</v>
      </c>
      <c r="B55" s="29"/>
      <c r="C55" s="9"/>
      <c r="D55" s="7"/>
      <c r="E55" s="10">
        <f t="shared" si="21"/>
        <v>0</v>
      </c>
      <c r="F55" s="38">
        <f>IFERROR(VLOOKUP($B55,Приход!$B$4:$C$1000,2,0),0)</f>
        <v>0</v>
      </c>
      <c r="G55" s="7">
        <f t="shared" si="22"/>
        <v>0</v>
      </c>
      <c r="H55" s="10">
        <f t="shared" si="23"/>
        <v>0</v>
      </c>
      <c r="I55" s="33">
        <f>IFERROR(VLOOKUP($B55,Расход!$B$4:$C$1000,2,0),0)</f>
        <v>0</v>
      </c>
      <c r="J55" s="7">
        <f t="shared" si="24"/>
        <v>0</v>
      </c>
      <c r="K55" s="10">
        <f t="shared" si="25"/>
        <v>0</v>
      </c>
      <c r="L55" s="12"/>
      <c r="M55" s="7">
        <f t="shared" si="26"/>
        <v>0</v>
      </c>
      <c r="N55" s="11">
        <f t="shared" si="27"/>
        <v>0</v>
      </c>
      <c r="O55" s="9">
        <f t="shared" si="28"/>
        <v>0</v>
      </c>
      <c r="P55" s="7">
        <f t="shared" si="29"/>
        <v>0</v>
      </c>
      <c r="Q55" s="10">
        <f t="shared" si="30"/>
        <v>0</v>
      </c>
    </row>
    <row r="56" spans="1:17">
      <c r="A56" s="42">
        <f t="shared" si="20"/>
        <v>53</v>
      </c>
      <c r="B56" s="29"/>
      <c r="C56" s="9"/>
      <c r="D56" s="7"/>
      <c r="E56" s="10">
        <f t="shared" si="21"/>
        <v>0</v>
      </c>
      <c r="F56" s="38">
        <f>IFERROR(VLOOKUP($B56,Приход!$B$4:$C$1000,2,0),0)</f>
        <v>0</v>
      </c>
      <c r="G56" s="7">
        <f t="shared" si="22"/>
        <v>0</v>
      </c>
      <c r="H56" s="10">
        <f t="shared" si="23"/>
        <v>0</v>
      </c>
      <c r="I56" s="33">
        <f>IFERROR(VLOOKUP($B56,Расход!$B$4:$C$1000,2,0),0)</f>
        <v>0</v>
      </c>
      <c r="J56" s="7">
        <f t="shared" si="24"/>
        <v>0</v>
      </c>
      <c r="K56" s="10">
        <f t="shared" si="25"/>
        <v>0</v>
      </c>
      <c r="L56" s="12"/>
      <c r="M56" s="7">
        <f t="shared" si="26"/>
        <v>0</v>
      </c>
      <c r="N56" s="11">
        <f t="shared" si="27"/>
        <v>0</v>
      </c>
      <c r="O56" s="9">
        <f t="shared" si="28"/>
        <v>0</v>
      </c>
      <c r="P56" s="7">
        <f t="shared" si="29"/>
        <v>0</v>
      </c>
      <c r="Q56" s="10">
        <f t="shared" si="30"/>
        <v>0</v>
      </c>
    </row>
    <row r="57" spans="1:17">
      <c r="A57" s="42">
        <f t="shared" si="20"/>
        <v>54</v>
      </c>
      <c r="B57" s="29"/>
      <c r="C57" s="9"/>
      <c r="D57" s="7"/>
      <c r="E57" s="10">
        <f t="shared" si="21"/>
        <v>0</v>
      </c>
      <c r="F57" s="38">
        <f>IFERROR(VLOOKUP($B57,Приход!$B$4:$C$1000,2,0),0)</f>
        <v>0</v>
      </c>
      <c r="G57" s="7">
        <f t="shared" si="22"/>
        <v>0</v>
      </c>
      <c r="H57" s="10">
        <f t="shared" si="23"/>
        <v>0</v>
      </c>
      <c r="I57" s="33">
        <f>IFERROR(VLOOKUP($B57,Расход!$B$4:$C$1000,2,0),0)</f>
        <v>0</v>
      </c>
      <c r="J57" s="7">
        <f t="shared" si="24"/>
        <v>0</v>
      </c>
      <c r="K57" s="10">
        <f t="shared" si="25"/>
        <v>0</v>
      </c>
      <c r="L57" s="12"/>
      <c r="M57" s="7">
        <f t="shared" si="26"/>
        <v>0</v>
      </c>
      <c r="N57" s="11">
        <f t="shared" si="27"/>
        <v>0</v>
      </c>
      <c r="O57" s="9">
        <f t="shared" si="28"/>
        <v>0</v>
      </c>
      <c r="P57" s="7">
        <f t="shared" si="29"/>
        <v>0</v>
      </c>
      <c r="Q57" s="10">
        <f t="shared" si="30"/>
        <v>0</v>
      </c>
    </row>
    <row r="58" spans="1:17">
      <c r="A58" s="42">
        <f t="shared" si="20"/>
        <v>55</v>
      </c>
      <c r="B58" s="29"/>
      <c r="C58" s="9"/>
      <c r="D58" s="7"/>
      <c r="E58" s="10">
        <f t="shared" si="21"/>
        <v>0</v>
      </c>
      <c r="F58" s="38">
        <f>IFERROR(VLOOKUP($B58,Приход!$B$4:$C$1000,2,0),0)</f>
        <v>0</v>
      </c>
      <c r="G58" s="7">
        <f t="shared" si="22"/>
        <v>0</v>
      </c>
      <c r="H58" s="10">
        <f t="shared" si="23"/>
        <v>0</v>
      </c>
      <c r="I58" s="33">
        <f>IFERROR(VLOOKUP($B58,Расход!$B$4:$C$1000,2,0),0)</f>
        <v>0</v>
      </c>
      <c r="J58" s="7">
        <f t="shared" si="24"/>
        <v>0</v>
      </c>
      <c r="K58" s="10">
        <f t="shared" si="25"/>
        <v>0</v>
      </c>
      <c r="L58" s="12"/>
      <c r="M58" s="7">
        <f t="shared" si="26"/>
        <v>0</v>
      </c>
      <c r="N58" s="11">
        <f t="shared" si="27"/>
        <v>0</v>
      </c>
      <c r="O58" s="9">
        <f t="shared" si="28"/>
        <v>0</v>
      </c>
      <c r="P58" s="7">
        <f t="shared" si="29"/>
        <v>0</v>
      </c>
      <c r="Q58" s="10">
        <f t="shared" si="30"/>
        <v>0</v>
      </c>
    </row>
    <row r="59" spans="1:17">
      <c r="A59" s="42">
        <f t="shared" si="20"/>
        <v>56</v>
      </c>
      <c r="B59" s="29"/>
      <c r="C59" s="9"/>
      <c r="D59" s="7"/>
      <c r="E59" s="10">
        <f t="shared" si="21"/>
        <v>0</v>
      </c>
      <c r="F59" s="38">
        <f>IFERROR(VLOOKUP($B59,Приход!$B$4:$C$1000,2,0),0)</f>
        <v>0</v>
      </c>
      <c r="G59" s="7">
        <f t="shared" si="22"/>
        <v>0</v>
      </c>
      <c r="H59" s="10">
        <f t="shared" si="23"/>
        <v>0</v>
      </c>
      <c r="I59" s="33">
        <f>IFERROR(VLOOKUP($B59,Расход!$B$4:$C$1000,2,0),0)</f>
        <v>0</v>
      </c>
      <c r="J59" s="7">
        <f t="shared" si="24"/>
        <v>0</v>
      </c>
      <c r="K59" s="10">
        <f t="shared" si="25"/>
        <v>0</v>
      </c>
      <c r="L59" s="12"/>
      <c r="M59" s="7">
        <f t="shared" si="26"/>
        <v>0</v>
      </c>
      <c r="N59" s="11">
        <f t="shared" si="27"/>
        <v>0</v>
      </c>
      <c r="O59" s="9">
        <f t="shared" si="28"/>
        <v>0</v>
      </c>
      <c r="P59" s="7">
        <f t="shared" si="29"/>
        <v>0</v>
      </c>
      <c r="Q59" s="10">
        <f t="shared" si="30"/>
        <v>0</v>
      </c>
    </row>
    <row r="60" spans="1:17">
      <c r="A60" s="42">
        <f t="shared" si="20"/>
        <v>57</v>
      </c>
      <c r="B60" s="29"/>
      <c r="C60" s="9"/>
      <c r="D60" s="7"/>
      <c r="E60" s="10">
        <f t="shared" si="21"/>
        <v>0</v>
      </c>
      <c r="F60" s="38">
        <f>IFERROR(VLOOKUP($B60,Приход!$B$4:$C$1000,2,0),0)</f>
        <v>0</v>
      </c>
      <c r="G60" s="7">
        <f t="shared" si="22"/>
        <v>0</v>
      </c>
      <c r="H60" s="10">
        <f t="shared" si="23"/>
        <v>0</v>
      </c>
      <c r="I60" s="33">
        <f>IFERROR(VLOOKUP($B60,Расход!$B$4:$C$1000,2,0),0)</f>
        <v>0</v>
      </c>
      <c r="J60" s="7">
        <f t="shared" si="24"/>
        <v>0</v>
      </c>
      <c r="K60" s="10">
        <f t="shared" si="25"/>
        <v>0</v>
      </c>
      <c r="L60" s="12"/>
      <c r="M60" s="7">
        <f t="shared" si="26"/>
        <v>0</v>
      </c>
      <c r="N60" s="11">
        <f t="shared" si="27"/>
        <v>0</v>
      </c>
      <c r="O60" s="9">
        <f t="shared" si="28"/>
        <v>0</v>
      </c>
      <c r="P60" s="7">
        <f t="shared" si="29"/>
        <v>0</v>
      </c>
      <c r="Q60" s="10">
        <f t="shared" si="30"/>
        <v>0</v>
      </c>
    </row>
    <row r="61" spans="1:17">
      <c r="A61" s="42">
        <f t="shared" si="20"/>
        <v>58</v>
      </c>
      <c r="B61" s="29"/>
      <c r="C61" s="9"/>
      <c r="D61" s="7"/>
      <c r="E61" s="10">
        <f t="shared" si="21"/>
        <v>0</v>
      </c>
      <c r="F61" s="38">
        <f>IFERROR(VLOOKUP($B61,Приход!$B$4:$C$1000,2,0),0)</f>
        <v>0</v>
      </c>
      <c r="G61" s="7">
        <f t="shared" si="22"/>
        <v>0</v>
      </c>
      <c r="H61" s="10">
        <f t="shared" si="23"/>
        <v>0</v>
      </c>
      <c r="I61" s="33">
        <f>IFERROR(VLOOKUP($B61,Расход!$B$4:$C$1000,2,0),0)</f>
        <v>0</v>
      </c>
      <c r="J61" s="7">
        <f t="shared" si="24"/>
        <v>0</v>
      </c>
      <c r="K61" s="10">
        <f t="shared" si="25"/>
        <v>0</v>
      </c>
      <c r="L61" s="12"/>
      <c r="M61" s="7">
        <f t="shared" si="26"/>
        <v>0</v>
      </c>
      <c r="N61" s="11">
        <f t="shared" si="27"/>
        <v>0</v>
      </c>
      <c r="O61" s="9">
        <f t="shared" si="28"/>
        <v>0</v>
      </c>
      <c r="P61" s="7">
        <f t="shared" si="29"/>
        <v>0</v>
      </c>
      <c r="Q61" s="10">
        <f t="shared" si="30"/>
        <v>0</v>
      </c>
    </row>
    <row r="62" spans="1:17">
      <c r="A62" s="42">
        <f t="shared" si="20"/>
        <v>59</v>
      </c>
      <c r="B62" s="29"/>
      <c r="C62" s="9"/>
      <c r="D62" s="7"/>
      <c r="E62" s="10">
        <f t="shared" si="21"/>
        <v>0</v>
      </c>
      <c r="F62" s="38">
        <f>IFERROR(VLOOKUP($B62,Приход!$B$4:$C$1000,2,0),0)</f>
        <v>0</v>
      </c>
      <c r="G62" s="7">
        <f t="shared" si="22"/>
        <v>0</v>
      </c>
      <c r="H62" s="10">
        <f t="shared" si="23"/>
        <v>0</v>
      </c>
      <c r="I62" s="33">
        <f>IFERROR(VLOOKUP($B62,Расход!$B$4:$C$1000,2,0),0)</f>
        <v>0</v>
      </c>
      <c r="J62" s="7">
        <f t="shared" si="24"/>
        <v>0</v>
      </c>
      <c r="K62" s="10">
        <f t="shared" si="25"/>
        <v>0</v>
      </c>
      <c r="L62" s="12"/>
      <c r="M62" s="7">
        <f t="shared" si="26"/>
        <v>0</v>
      </c>
      <c r="N62" s="11">
        <f t="shared" si="27"/>
        <v>0</v>
      </c>
      <c r="O62" s="9">
        <f t="shared" si="28"/>
        <v>0</v>
      </c>
      <c r="P62" s="7">
        <f t="shared" si="29"/>
        <v>0</v>
      </c>
      <c r="Q62" s="10">
        <f t="shared" si="30"/>
        <v>0</v>
      </c>
    </row>
    <row r="63" spans="1:17">
      <c r="A63" s="42">
        <f t="shared" si="20"/>
        <v>60</v>
      </c>
      <c r="B63" s="29"/>
      <c r="C63" s="9"/>
      <c r="D63" s="7"/>
      <c r="E63" s="10">
        <f t="shared" si="21"/>
        <v>0</v>
      </c>
      <c r="F63" s="38">
        <f>IFERROR(VLOOKUP($B63,Приход!$B$4:$C$1000,2,0),0)</f>
        <v>0</v>
      </c>
      <c r="G63" s="7">
        <f t="shared" si="22"/>
        <v>0</v>
      </c>
      <c r="H63" s="10">
        <f t="shared" si="23"/>
        <v>0</v>
      </c>
      <c r="I63" s="33">
        <f>IFERROR(VLOOKUP($B63,Расход!$B$4:$C$1000,2,0),0)</f>
        <v>0</v>
      </c>
      <c r="J63" s="7">
        <f t="shared" si="24"/>
        <v>0</v>
      </c>
      <c r="K63" s="10">
        <f t="shared" si="25"/>
        <v>0</v>
      </c>
      <c r="L63" s="12"/>
      <c r="M63" s="7">
        <f t="shared" si="26"/>
        <v>0</v>
      </c>
      <c r="N63" s="11">
        <f t="shared" si="27"/>
        <v>0</v>
      </c>
      <c r="O63" s="9">
        <f t="shared" si="28"/>
        <v>0</v>
      </c>
      <c r="P63" s="7">
        <f t="shared" si="29"/>
        <v>0</v>
      </c>
      <c r="Q63" s="10">
        <f t="shared" si="30"/>
        <v>0</v>
      </c>
    </row>
    <row r="64" spans="1:17">
      <c r="A64" s="42">
        <f t="shared" si="20"/>
        <v>61</v>
      </c>
      <c r="B64" s="29"/>
      <c r="C64" s="9"/>
      <c r="D64" s="7"/>
      <c r="E64" s="10">
        <f t="shared" si="21"/>
        <v>0</v>
      </c>
      <c r="F64" s="38">
        <f>IFERROR(VLOOKUP($B64,Приход!$B$4:$C$1000,2,0),0)</f>
        <v>0</v>
      </c>
      <c r="G64" s="7">
        <f t="shared" si="22"/>
        <v>0</v>
      </c>
      <c r="H64" s="10">
        <f t="shared" si="23"/>
        <v>0</v>
      </c>
      <c r="I64" s="33">
        <f>IFERROR(VLOOKUP($B64,Расход!$B$4:$C$1000,2,0),0)</f>
        <v>0</v>
      </c>
      <c r="J64" s="7">
        <f t="shared" si="24"/>
        <v>0</v>
      </c>
      <c r="K64" s="10">
        <f t="shared" si="25"/>
        <v>0</v>
      </c>
      <c r="L64" s="12"/>
      <c r="M64" s="7">
        <f t="shared" si="26"/>
        <v>0</v>
      </c>
      <c r="N64" s="11">
        <f t="shared" si="27"/>
        <v>0</v>
      </c>
      <c r="O64" s="9">
        <f t="shared" si="28"/>
        <v>0</v>
      </c>
      <c r="P64" s="7">
        <f t="shared" si="29"/>
        <v>0</v>
      </c>
      <c r="Q64" s="10">
        <f t="shared" si="30"/>
        <v>0</v>
      </c>
    </row>
    <row r="65" spans="1:18">
      <c r="A65" s="42">
        <f t="shared" si="20"/>
        <v>62</v>
      </c>
      <c r="B65" s="29"/>
      <c r="C65" s="9"/>
      <c r="D65" s="7"/>
      <c r="E65" s="10">
        <f t="shared" si="21"/>
        <v>0</v>
      </c>
      <c r="F65" s="38">
        <f>IFERROR(VLOOKUP($B65,Приход!$B$4:$C$1000,2,0),0)</f>
        <v>0</v>
      </c>
      <c r="G65" s="7">
        <f t="shared" si="22"/>
        <v>0</v>
      </c>
      <c r="H65" s="10">
        <f t="shared" si="23"/>
        <v>0</v>
      </c>
      <c r="I65" s="33">
        <f>IFERROR(VLOOKUP($B65,Расход!$B$4:$C$1000,2,0),0)</f>
        <v>0</v>
      </c>
      <c r="J65" s="7">
        <f t="shared" si="24"/>
        <v>0</v>
      </c>
      <c r="K65" s="10">
        <f t="shared" si="25"/>
        <v>0</v>
      </c>
      <c r="L65" s="12"/>
      <c r="M65" s="7">
        <f t="shared" si="26"/>
        <v>0</v>
      </c>
      <c r="N65" s="11">
        <f t="shared" si="27"/>
        <v>0</v>
      </c>
      <c r="O65" s="9">
        <f t="shared" si="28"/>
        <v>0</v>
      </c>
      <c r="P65" s="7">
        <f t="shared" si="29"/>
        <v>0</v>
      </c>
      <c r="Q65" s="10">
        <f t="shared" si="30"/>
        <v>0</v>
      </c>
    </row>
    <row r="66" spans="1:18">
      <c r="A66" s="42">
        <f t="shared" si="20"/>
        <v>63</v>
      </c>
      <c r="B66" s="29"/>
      <c r="C66" s="9"/>
      <c r="D66" s="7"/>
      <c r="E66" s="10">
        <f t="shared" si="21"/>
        <v>0</v>
      </c>
      <c r="F66" s="38">
        <f>IFERROR(VLOOKUP($B66,Приход!$B$4:$C$1000,2,0),0)</f>
        <v>0</v>
      </c>
      <c r="G66" s="7">
        <f t="shared" si="22"/>
        <v>0</v>
      </c>
      <c r="H66" s="10">
        <f t="shared" si="23"/>
        <v>0</v>
      </c>
      <c r="I66" s="33">
        <f>IFERROR(VLOOKUP($B66,Расход!$B$4:$C$1000,2,0),0)</f>
        <v>0</v>
      </c>
      <c r="J66" s="7">
        <f t="shared" si="24"/>
        <v>0</v>
      </c>
      <c r="K66" s="10">
        <f t="shared" si="25"/>
        <v>0</v>
      </c>
      <c r="L66" s="12"/>
      <c r="M66" s="7">
        <f t="shared" si="26"/>
        <v>0</v>
      </c>
      <c r="N66" s="11">
        <f t="shared" si="27"/>
        <v>0</v>
      </c>
      <c r="O66" s="9">
        <f t="shared" si="28"/>
        <v>0</v>
      </c>
      <c r="P66" s="7">
        <f t="shared" si="29"/>
        <v>0</v>
      </c>
      <c r="Q66" s="10">
        <f t="shared" si="30"/>
        <v>0</v>
      </c>
    </row>
    <row r="67" spans="1:18">
      <c r="A67" s="42">
        <f t="shared" si="20"/>
        <v>64</v>
      </c>
      <c r="B67" s="29"/>
      <c r="C67" s="9"/>
      <c r="D67" s="7"/>
      <c r="E67" s="10">
        <f t="shared" si="21"/>
        <v>0</v>
      </c>
      <c r="F67" s="38">
        <f>IFERROR(VLOOKUP($B67,Приход!$B$4:$C$1000,2,0),0)</f>
        <v>0</v>
      </c>
      <c r="G67" s="7">
        <f t="shared" si="22"/>
        <v>0</v>
      </c>
      <c r="H67" s="10">
        <f t="shared" si="23"/>
        <v>0</v>
      </c>
      <c r="I67" s="33">
        <f>IFERROR(VLOOKUP($B67,Расход!$B$4:$C$1000,2,0),0)</f>
        <v>0</v>
      </c>
      <c r="J67" s="7">
        <f t="shared" si="24"/>
        <v>0</v>
      </c>
      <c r="K67" s="10">
        <f t="shared" si="25"/>
        <v>0</v>
      </c>
      <c r="L67" s="12"/>
      <c r="M67" s="7">
        <f t="shared" si="26"/>
        <v>0</v>
      </c>
      <c r="N67" s="11">
        <f t="shared" si="27"/>
        <v>0</v>
      </c>
      <c r="O67" s="9">
        <f t="shared" si="28"/>
        <v>0</v>
      </c>
      <c r="P67" s="7">
        <f t="shared" si="29"/>
        <v>0</v>
      </c>
      <c r="Q67" s="10">
        <f t="shared" si="30"/>
        <v>0</v>
      </c>
    </row>
    <row r="68" spans="1:18">
      <c r="A68" s="42">
        <f t="shared" si="20"/>
        <v>65</v>
      </c>
      <c r="B68" s="29"/>
      <c r="C68" s="9"/>
      <c r="D68" s="7"/>
      <c r="E68" s="10">
        <f t="shared" si="21"/>
        <v>0</v>
      </c>
      <c r="F68" s="38">
        <f>IFERROR(VLOOKUP($B68,Приход!$B$4:$C$1000,2,0),0)</f>
        <v>0</v>
      </c>
      <c r="G68" s="7">
        <f t="shared" si="22"/>
        <v>0</v>
      </c>
      <c r="H68" s="10">
        <f t="shared" si="23"/>
        <v>0</v>
      </c>
      <c r="I68" s="33">
        <f>IFERROR(VLOOKUP($B68,Расход!$B$4:$C$1000,2,0),0)</f>
        <v>0</v>
      </c>
      <c r="J68" s="7">
        <f t="shared" si="24"/>
        <v>0</v>
      </c>
      <c r="K68" s="10">
        <f t="shared" si="25"/>
        <v>0</v>
      </c>
      <c r="L68" s="12"/>
      <c r="M68" s="7">
        <f t="shared" si="26"/>
        <v>0</v>
      </c>
      <c r="N68" s="11">
        <f t="shared" si="27"/>
        <v>0</v>
      </c>
      <c r="O68" s="9">
        <f t="shared" si="28"/>
        <v>0</v>
      </c>
      <c r="P68" s="7">
        <f t="shared" si="29"/>
        <v>0</v>
      </c>
      <c r="Q68" s="10">
        <f t="shared" si="30"/>
        <v>0</v>
      </c>
    </row>
    <row r="69" spans="1:18">
      <c r="A69" s="42">
        <f t="shared" si="20"/>
        <v>66</v>
      </c>
      <c r="B69" s="29"/>
      <c r="C69" s="9"/>
      <c r="D69" s="7"/>
      <c r="E69" s="10">
        <f t="shared" si="21"/>
        <v>0</v>
      </c>
      <c r="F69" s="38">
        <f>IFERROR(VLOOKUP($B69,Приход!$B$4:$C$1000,2,0),0)</f>
        <v>0</v>
      </c>
      <c r="G69" s="7">
        <f t="shared" si="22"/>
        <v>0</v>
      </c>
      <c r="H69" s="10">
        <f t="shared" si="23"/>
        <v>0</v>
      </c>
      <c r="I69" s="33">
        <f>IFERROR(VLOOKUP($B69,Расход!$B$4:$C$1000,2,0),0)</f>
        <v>0</v>
      </c>
      <c r="J69" s="7">
        <f t="shared" si="24"/>
        <v>0</v>
      </c>
      <c r="K69" s="10">
        <f t="shared" si="25"/>
        <v>0</v>
      </c>
      <c r="L69" s="12"/>
      <c r="M69" s="7">
        <f t="shared" si="26"/>
        <v>0</v>
      </c>
      <c r="N69" s="11">
        <f t="shared" si="27"/>
        <v>0</v>
      </c>
      <c r="O69" s="9">
        <f t="shared" si="28"/>
        <v>0</v>
      </c>
      <c r="P69" s="7">
        <f t="shared" si="29"/>
        <v>0</v>
      </c>
      <c r="Q69" s="10">
        <f t="shared" si="30"/>
        <v>0</v>
      </c>
    </row>
    <row r="70" spans="1:18">
      <c r="A70" s="42">
        <f t="shared" ref="A70:A71" si="31">A69+1</f>
        <v>67</v>
      </c>
      <c r="B70" s="29"/>
      <c r="C70" s="9"/>
      <c r="D70" s="7"/>
      <c r="E70" s="10">
        <f t="shared" si="21"/>
        <v>0</v>
      </c>
      <c r="F70" s="38">
        <f>IFERROR(VLOOKUP($B70,Приход!$B$4:$C$1000,2,0),0)</f>
        <v>0</v>
      </c>
      <c r="G70" s="7">
        <f t="shared" si="22"/>
        <v>0</v>
      </c>
      <c r="H70" s="10">
        <f t="shared" si="23"/>
        <v>0</v>
      </c>
      <c r="I70" s="33">
        <f>IFERROR(VLOOKUP($B70,Расход!$B$4:$C$1000,2,0),0)</f>
        <v>0</v>
      </c>
      <c r="J70" s="7">
        <f t="shared" si="24"/>
        <v>0</v>
      </c>
      <c r="K70" s="10">
        <f t="shared" si="25"/>
        <v>0</v>
      </c>
      <c r="L70" s="12"/>
      <c r="M70" s="7">
        <f t="shared" si="26"/>
        <v>0</v>
      </c>
      <c r="N70" s="11">
        <f t="shared" si="27"/>
        <v>0</v>
      </c>
      <c r="O70" s="9">
        <f t="shared" si="28"/>
        <v>0</v>
      </c>
      <c r="P70" s="7">
        <f t="shared" si="29"/>
        <v>0</v>
      </c>
      <c r="Q70" s="10">
        <f t="shared" si="30"/>
        <v>0</v>
      </c>
    </row>
    <row r="71" spans="1:18" ht="15.75" thickBot="1">
      <c r="A71" s="43">
        <f t="shared" si="31"/>
        <v>68</v>
      </c>
      <c r="B71" s="29"/>
      <c r="C71" s="24"/>
      <c r="D71" s="21"/>
      <c r="E71" s="23">
        <f t="shared" si="21"/>
        <v>0</v>
      </c>
      <c r="F71" s="39">
        <f>IFERROR(VLOOKUP($B71,Приход!$B$4:$C$1000,2,0),0)</f>
        <v>0</v>
      </c>
      <c r="G71" s="21">
        <f t="shared" si="22"/>
        <v>0</v>
      </c>
      <c r="H71" s="23">
        <f t="shared" si="23"/>
        <v>0</v>
      </c>
      <c r="I71" s="36">
        <f>IFERROR(VLOOKUP($B71,Расход!$B$4:$C$1000,2,0),0)</f>
        <v>0</v>
      </c>
      <c r="J71" s="21">
        <f t="shared" si="24"/>
        <v>0</v>
      </c>
      <c r="K71" s="23">
        <f t="shared" si="25"/>
        <v>0</v>
      </c>
      <c r="L71" s="20"/>
      <c r="M71" s="21">
        <f t="shared" si="26"/>
        <v>0</v>
      </c>
      <c r="N71" s="22">
        <f t="shared" si="27"/>
        <v>0</v>
      </c>
      <c r="O71" s="24">
        <f t="shared" si="28"/>
        <v>0</v>
      </c>
      <c r="P71" s="21">
        <f t="shared" si="29"/>
        <v>0</v>
      </c>
      <c r="Q71" s="23">
        <f t="shared" si="30"/>
        <v>0</v>
      </c>
    </row>
    <row r="72" spans="1:18" ht="15.75" thickBot="1">
      <c r="A72" s="18"/>
      <c r="B72" s="18" t="s">
        <v>51</v>
      </c>
      <c r="C72" s="18">
        <f>SUM(C4:C71)</f>
        <v>0</v>
      </c>
      <c r="D72" s="40"/>
      <c r="E72" s="18">
        <f t="shared" ref="E72:F72" si="32">SUM(E4:E71)</f>
        <v>0</v>
      </c>
      <c r="F72" s="18">
        <f t="shared" si="32"/>
        <v>90</v>
      </c>
      <c r="G72" s="40"/>
      <c r="H72" s="18">
        <f t="shared" ref="H72:I72" si="33">SUM(H4:H71)</f>
        <v>0</v>
      </c>
      <c r="I72" s="40">
        <f t="shared" si="33"/>
        <v>0</v>
      </c>
      <c r="J72" s="18"/>
      <c r="K72" s="40">
        <f t="shared" ref="K72" si="34">SUM(K4:K71)</f>
        <v>0</v>
      </c>
      <c r="L72" s="18">
        <f t="shared" ref="L72" si="35">SUM(L4:L71)</f>
        <v>0</v>
      </c>
      <c r="M72" s="40"/>
      <c r="N72" s="18">
        <f t="shared" ref="N72" si="36">SUM(N4:N71)</f>
        <v>0</v>
      </c>
      <c r="O72" s="40">
        <f t="shared" ref="O72" si="37">SUM(O4:O71)</f>
        <v>90</v>
      </c>
      <c r="P72" s="18"/>
      <c r="Q72" s="26">
        <f t="shared" ref="Q72" si="38">SUM(Q4:Q71)</f>
        <v>0</v>
      </c>
      <c r="R72" s="25"/>
    </row>
  </sheetData>
  <sortState ref="A4:Q30">
    <sortCondition ref="B12"/>
  </sortState>
  <mergeCells count="5"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C71"/>
  <sheetViews>
    <sheetView workbookViewId="0">
      <selection activeCell="A6" sqref="A6"/>
    </sheetView>
  </sheetViews>
  <sheetFormatPr defaultRowHeight="15"/>
  <cols>
    <col min="1" max="1" width="10.140625" bestFit="1" customWidth="1"/>
    <col min="2" max="2" width="27.140625" customWidth="1"/>
  </cols>
  <sheetData>
    <row r="2" spans="1:3" ht="15.75" thickBot="1"/>
    <row r="3" spans="1:3" ht="15.75" thickBot="1">
      <c r="A3" s="15" t="s">
        <v>10</v>
      </c>
      <c r="B3" s="16" t="s">
        <v>11</v>
      </c>
      <c r="C3" s="15" t="s">
        <v>1</v>
      </c>
    </row>
    <row r="4" spans="1:3">
      <c r="A4" s="14">
        <v>41331</v>
      </c>
      <c r="B4" s="13" t="s">
        <v>12</v>
      </c>
      <c r="C4" s="13">
        <v>90</v>
      </c>
    </row>
    <row r="5" spans="1:3">
      <c r="A5" s="14">
        <v>41332</v>
      </c>
      <c r="B5" s="7" t="s">
        <v>12</v>
      </c>
      <c r="C5" s="7">
        <v>70</v>
      </c>
    </row>
    <row r="6" spans="1:3">
      <c r="A6" s="14"/>
      <c r="B6" s="7"/>
      <c r="C6" s="7"/>
    </row>
    <row r="7" spans="1:3">
      <c r="A7" s="17"/>
      <c r="B7" s="7"/>
      <c r="C7" s="7"/>
    </row>
    <row r="8" spans="1:3">
      <c r="A8" s="7"/>
      <c r="B8" s="7"/>
      <c r="C8" s="7"/>
    </row>
    <row r="9" spans="1:3">
      <c r="A9" s="7"/>
      <c r="B9" s="7"/>
      <c r="C9" s="7"/>
    </row>
    <row r="10" spans="1:3">
      <c r="A10" s="7"/>
      <c r="B10" s="7"/>
      <c r="C10" s="7"/>
    </row>
    <row r="11" spans="1:3">
      <c r="A11" s="7"/>
      <c r="B11" s="7"/>
      <c r="C11" s="7"/>
    </row>
    <row r="12" spans="1:3">
      <c r="A12" s="7"/>
      <c r="B12" s="7"/>
      <c r="C12" s="7"/>
    </row>
    <row r="13" spans="1:3">
      <c r="A13" s="7"/>
      <c r="B13" s="7"/>
      <c r="C13" s="7"/>
    </row>
    <row r="14" spans="1:3">
      <c r="A14" s="7"/>
      <c r="B14" s="7"/>
      <c r="C14" s="7"/>
    </row>
    <row r="15" spans="1:3">
      <c r="A15" s="7"/>
      <c r="B15" s="7"/>
      <c r="C15" s="7"/>
    </row>
    <row r="16" spans="1:3">
      <c r="A16" s="7"/>
      <c r="B16" s="7"/>
      <c r="C16" s="7"/>
    </row>
    <row r="17" spans="1:3">
      <c r="A17" s="7"/>
      <c r="B17" s="7"/>
      <c r="C17" s="7"/>
    </row>
    <row r="18" spans="1:3">
      <c r="A18" s="7"/>
      <c r="B18" s="7"/>
      <c r="C18" s="7"/>
    </row>
    <row r="19" spans="1:3">
      <c r="A19" s="7"/>
      <c r="B19" s="7"/>
      <c r="C19" s="7"/>
    </row>
    <row r="20" spans="1:3">
      <c r="A20" s="7"/>
      <c r="B20" s="7"/>
      <c r="C20" s="7"/>
    </row>
    <row r="21" spans="1:3">
      <c r="A21" s="7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  <row r="31" spans="1:3">
      <c r="A31" s="7"/>
      <c r="B31" s="7"/>
      <c r="C31" s="7"/>
    </row>
    <row r="32" spans="1:3">
      <c r="A32" s="7"/>
      <c r="B32" s="7"/>
      <c r="C32" s="7"/>
    </row>
    <row r="33" spans="1:3">
      <c r="A33" s="7"/>
      <c r="B33" s="7"/>
      <c r="C33" s="7"/>
    </row>
    <row r="34" spans="1:3">
      <c r="A34" s="7"/>
      <c r="B34" s="7"/>
      <c r="C34" s="7"/>
    </row>
    <row r="35" spans="1:3">
      <c r="A35" s="7"/>
      <c r="B35" s="7"/>
      <c r="C35" s="7"/>
    </row>
    <row r="36" spans="1:3">
      <c r="A36" s="7"/>
      <c r="B36" s="7"/>
      <c r="C36" s="7"/>
    </row>
    <row r="37" spans="1:3">
      <c r="A37" s="7"/>
      <c r="B37" s="7"/>
      <c r="C37" s="7"/>
    </row>
    <row r="38" spans="1:3">
      <c r="A38" s="7"/>
      <c r="B38" s="7"/>
      <c r="C38" s="7"/>
    </row>
    <row r="39" spans="1:3">
      <c r="A39" s="7"/>
      <c r="B39" s="7"/>
      <c r="C39" s="7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  <row r="57" spans="1:3">
      <c r="A57" s="7"/>
      <c r="B57" s="7"/>
      <c r="C57" s="7"/>
    </row>
    <row r="58" spans="1:3">
      <c r="A58" s="7"/>
      <c r="B58" s="7"/>
      <c r="C58" s="7"/>
    </row>
    <row r="59" spans="1:3">
      <c r="A59" s="7"/>
      <c r="B59" s="7"/>
      <c r="C59" s="7"/>
    </row>
    <row r="60" spans="1:3">
      <c r="A60" s="7"/>
      <c r="B60" s="7"/>
      <c r="C60" s="7"/>
    </row>
    <row r="61" spans="1:3">
      <c r="A61" s="7"/>
      <c r="B61" s="7"/>
      <c r="C61" s="7"/>
    </row>
    <row r="62" spans="1:3">
      <c r="A62" s="7"/>
      <c r="B62" s="7"/>
      <c r="C62" s="7"/>
    </row>
    <row r="63" spans="1:3">
      <c r="A63" s="7"/>
      <c r="B63" s="7"/>
      <c r="C63" s="7"/>
    </row>
    <row r="64" spans="1:3">
      <c r="A64" s="7"/>
      <c r="B64" s="7"/>
      <c r="C64" s="7"/>
    </row>
    <row r="65" spans="1:3">
      <c r="A65" s="7"/>
      <c r="B65" s="7"/>
      <c r="C65" s="7"/>
    </row>
    <row r="66" spans="1:3">
      <c r="A66" s="7"/>
      <c r="B66" s="7"/>
      <c r="C66" s="7"/>
    </row>
    <row r="67" spans="1:3">
      <c r="A67" s="7"/>
      <c r="B67" s="7"/>
      <c r="C67" s="7"/>
    </row>
    <row r="68" spans="1:3">
      <c r="A68" s="7"/>
      <c r="B68" s="7"/>
      <c r="C68" s="7"/>
    </row>
    <row r="69" spans="1:3">
      <c r="A69" s="7"/>
      <c r="B69" s="7"/>
      <c r="C69" s="7"/>
    </row>
    <row r="70" spans="1:3">
      <c r="A70" s="7"/>
      <c r="B70" s="7"/>
      <c r="C70" s="7"/>
    </row>
    <row r="71" spans="1:3">
      <c r="A71" s="7"/>
      <c r="C71" s="7"/>
    </row>
  </sheetData>
  <dataValidations count="1">
    <dataValidation type="list" allowBlank="1" showInputMessage="1" showErrorMessage="1" sqref="B4:B187">
      <formula1>'Движение и остатки'!B4:B1297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2:C71"/>
  <sheetViews>
    <sheetView workbookViewId="0">
      <selection activeCell="B4" sqref="B4"/>
    </sheetView>
  </sheetViews>
  <sheetFormatPr defaultRowHeight="15"/>
  <cols>
    <col min="1" max="1" width="10.140625" bestFit="1" customWidth="1"/>
    <col min="2" max="2" width="27.140625" customWidth="1"/>
  </cols>
  <sheetData>
    <row r="2" spans="1:3" ht="15.75" thickBot="1"/>
    <row r="3" spans="1:3" ht="15.75" thickBot="1">
      <c r="A3" s="15" t="s">
        <v>10</v>
      </c>
      <c r="B3" s="16" t="s">
        <v>11</v>
      </c>
      <c r="C3" s="15" t="s">
        <v>1</v>
      </c>
    </row>
    <row r="4" spans="1:3">
      <c r="A4" s="14"/>
      <c r="B4" s="13"/>
      <c r="C4" s="13"/>
    </row>
    <row r="5" spans="1:3">
      <c r="A5" s="7"/>
      <c r="B5" s="13"/>
      <c r="C5" s="7"/>
    </row>
    <row r="6" spans="1:3">
      <c r="A6" s="7"/>
      <c r="B6" s="13"/>
      <c r="C6" s="7"/>
    </row>
    <row r="7" spans="1:3">
      <c r="A7" s="7"/>
      <c r="B7" s="13"/>
      <c r="C7" s="7"/>
    </row>
    <row r="8" spans="1:3">
      <c r="A8" s="7"/>
      <c r="B8" s="13"/>
      <c r="C8" s="7"/>
    </row>
    <row r="9" spans="1:3">
      <c r="A9" s="7"/>
      <c r="B9" s="13"/>
      <c r="C9" s="7"/>
    </row>
    <row r="10" spans="1:3">
      <c r="A10" s="7"/>
      <c r="B10" s="13"/>
      <c r="C10" s="7"/>
    </row>
    <row r="11" spans="1:3">
      <c r="A11" s="7"/>
      <c r="B11" s="13"/>
      <c r="C11" s="7"/>
    </row>
    <row r="12" spans="1:3">
      <c r="A12" s="7"/>
      <c r="B12" s="13"/>
      <c r="C12" s="7"/>
    </row>
    <row r="13" spans="1:3">
      <c r="A13" s="7"/>
      <c r="B13" s="13"/>
      <c r="C13" s="7"/>
    </row>
    <row r="14" spans="1:3">
      <c r="A14" s="7"/>
      <c r="B14" s="13"/>
      <c r="C14" s="7"/>
    </row>
    <row r="15" spans="1:3">
      <c r="A15" s="7"/>
      <c r="B15" s="13"/>
      <c r="C15" s="7"/>
    </row>
    <row r="16" spans="1:3">
      <c r="A16" s="7"/>
      <c r="B16" s="13"/>
      <c r="C16" s="7"/>
    </row>
    <row r="17" spans="1:3">
      <c r="A17" s="7"/>
      <c r="B17" s="13"/>
      <c r="C17" s="7"/>
    </row>
    <row r="18" spans="1:3">
      <c r="A18" s="7"/>
      <c r="B18" s="13"/>
      <c r="C18" s="7"/>
    </row>
    <row r="19" spans="1:3">
      <c r="A19" s="7"/>
      <c r="B19" s="13"/>
      <c r="C19" s="7"/>
    </row>
    <row r="20" spans="1:3">
      <c r="A20" s="7"/>
      <c r="B20" s="13"/>
      <c r="C20" s="7"/>
    </row>
    <row r="21" spans="1:3">
      <c r="A21" s="7"/>
      <c r="B21" s="13"/>
      <c r="C21" s="7"/>
    </row>
    <row r="22" spans="1:3">
      <c r="A22" s="7"/>
      <c r="B22" s="13"/>
      <c r="C22" s="7"/>
    </row>
    <row r="23" spans="1:3">
      <c r="A23" s="7"/>
      <c r="B23" s="13"/>
      <c r="C23" s="7"/>
    </row>
    <row r="24" spans="1:3">
      <c r="A24" s="7"/>
      <c r="B24" s="13"/>
      <c r="C24" s="7"/>
    </row>
    <row r="25" spans="1:3">
      <c r="A25" s="7"/>
      <c r="B25" s="13"/>
      <c r="C25" s="7"/>
    </row>
    <row r="26" spans="1:3">
      <c r="A26" s="7"/>
      <c r="B26" s="13"/>
      <c r="C26" s="7"/>
    </row>
    <row r="27" spans="1:3">
      <c r="A27" s="7"/>
      <c r="B27" s="13"/>
      <c r="C27" s="7"/>
    </row>
    <row r="28" spans="1:3">
      <c r="A28" s="7"/>
      <c r="B28" s="13"/>
      <c r="C28" s="7"/>
    </row>
    <row r="29" spans="1:3">
      <c r="A29" s="7"/>
      <c r="B29" s="13"/>
      <c r="C29" s="7"/>
    </row>
    <row r="30" spans="1:3">
      <c r="A30" s="7"/>
      <c r="B30" s="13"/>
      <c r="C30" s="7"/>
    </row>
    <row r="31" spans="1:3">
      <c r="A31" s="7"/>
      <c r="B31" s="13"/>
      <c r="C31" s="7"/>
    </row>
    <row r="32" spans="1:3">
      <c r="A32" s="7"/>
      <c r="B32" s="13"/>
      <c r="C32" s="7"/>
    </row>
    <row r="33" spans="1:3">
      <c r="A33" s="7"/>
      <c r="B33" s="13"/>
      <c r="C33" s="7"/>
    </row>
    <row r="34" spans="1:3">
      <c r="A34" s="7"/>
      <c r="B34" s="13"/>
      <c r="C34" s="7"/>
    </row>
    <row r="35" spans="1:3">
      <c r="A35" s="7"/>
      <c r="B35" s="13"/>
      <c r="C35" s="7"/>
    </row>
    <row r="36" spans="1:3">
      <c r="A36" s="7"/>
      <c r="B36" s="13"/>
      <c r="C36" s="7"/>
    </row>
    <row r="37" spans="1:3">
      <c r="A37" s="7"/>
      <c r="B37" s="13"/>
      <c r="C37" s="7"/>
    </row>
    <row r="38" spans="1:3">
      <c r="A38" s="7"/>
      <c r="B38" s="13"/>
      <c r="C38" s="7"/>
    </row>
    <row r="39" spans="1:3">
      <c r="A39" s="7"/>
      <c r="B39" s="13"/>
      <c r="C39" s="7"/>
    </row>
    <row r="40" spans="1:3">
      <c r="A40" s="7"/>
      <c r="B40" s="13"/>
      <c r="C40" s="7"/>
    </row>
    <row r="41" spans="1:3">
      <c r="A41" s="7"/>
      <c r="B41" s="13"/>
      <c r="C41" s="7"/>
    </row>
    <row r="42" spans="1:3">
      <c r="A42" s="7"/>
      <c r="B42" s="13"/>
      <c r="C42" s="7"/>
    </row>
    <row r="43" spans="1:3">
      <c r="A43" s="7"/>
      <c r="B43" s="13"/>
      <c r="C43" s="7"/>
    </row>
    <row r="44" spans="1:3">
      <c r="A44" s="7"/>
      <c r="B44" s="13"/>
      <c r="C44" s="7"/>
    </row>
    <row r="45" spans="1:3">
      <c r="A45" s="7"/>
      <c r="B45" s="13"/>
      <c r="C45" s="7"/>
    </row>
    <row r="46" spans="1:3">
      <c r="A46" s="7"/>
      <c r="B46" s="13"/>
      <c r="C46" s="7"/>
    </row>
    <row r="47" spans="1:3">
      <c r="A47" s="7"/>
      <c r="B47" s="13"/>
      <c r="C47" s="7"/>
    </row>
    <row r="48" spans="1:3">
      <c r="A48" s="7"/>
      <c r="B48" s="13"/>
      <c r="C48" s="7"/>
    </row>
    <row r="49" spans="1:3">
      <c r="A49" s="7"/>
      <c r="B49" s="13"/>
      <c r="C49" s="7"/>
    </row>
    <row r="50" spans="1:3">
      <c r="A50" s="7"/>
      <c r="B50" s="13"/>
      <c r="C50" s="7"/>
    </row>
    <row r="51" spans="1:3">
      <c r="A51" s="7"/>
      <c r="B51" s="13"/>
      <c r="C51" s="7"/>
    </row>
    <row r="52" spans="1:3">
      <c r="A52" s="7"/>
      <c r="B52" s="13"/>
      <c r="C52" s="7"/>
    </row>
    <row r="53" spans="1:3">
      <c r="A53" s="7"/>
      <c r="B53" s="13"/>
      <c r="C53" s="7"/>
    </row>
    <row r="54" spans="1:3">
      <c r="A54" s="7"/>
      <c r="B54" s="13"/>
      <c r="C54" s="7"/>
    </row>
    <row r="55" spans="1:3">
      <c r="A55" s="7"/>
      <c r="B55" s="13"/>
      <c r="C55" s="7"/>
    </row>
    <row r="56" spans="1:3">
      <c r="A56" s="7"/>
      <c r="B56" s="13"/>
      <c r="C56" s="7"/>
    </row>
    <row r="57" spans="1:3">
      <c r="A57" s="7"/>
      <c r="B57" s="13"/>
      <c r="C57" s="7"/>
    </row>
    <row r="58" spans="1:3">
      <c r="A58" s="7"/>
      <c r="B58" s="13"/>
      <c r="C58" s="7"/>
    </row>
    <row r="59" spans="1:3">
      <c r="A59" s="7"/>
      <c r="B59" s="13"/>
      <c r="C59" s="7"/>
    </row>
    <row r="60" spans="1:3">
      <c r="A60" s="7"/>
      <c r="B60" s="13"/>
      <c r="C60" s="7"/>
    </row>
    <row r="61" spans="1:3">
      <c r="A61" s="7"/>
      <c r="B61" s="13"/>
      <c r="C61" s="7"/>
    </row>
    <row r="62" spans="1:3">
      <c r="A62" s="7"/>
      <c r="B62" s="13"/>
      <c r="C62" s="7"/>
    </row>
    <row r="63" spans="1:3">
      <c r="A63" s="7"/>
      <c r="B63" s="13"/>
      <c r="C63" s="7"/>
    </row>
    <row r="64" spans="1:3">
      <c r="A64" s="7"/>
      <c r="B64" s="13"/>
      <c r="C64" s="7"/>
    </row>
    <row r="65" spans="1:3">
      <c r="A65" s="7"/>
      <c r="B65" s="13"/>
      <c r="C65" s="7"/>
    </row>
    <row r="66" spans="1:3">
      <c r="A66" s="7"/>
      <c r="B66" s="13"/>
      <c r="C66" s="7"/>
    </row>
    <row r="67" spans="1:3">
      <c r="A67" s="7"/>
      <c r="B67" s="13"/>
      <c r="C67" s="7"/>
    </row>
    <row r="68" spans="1:3">
      <c r="A68" s="7"/>
      <c r="B68" s="13"/>
      <c r="C68" s="7"/>
    </row>
    <row r="69" spans="1:3">
      <c r="A69" s="7"/>
      <c r="B69" s="13"/>
      <c r="C69" s="7"/>
    </row>
    <row r="70" spans="1:3">
      <c r="A70" s="7"/>
      <c r="B70" s="13"/>
      <c r="C70" s="7"/>
    </row>
    <row r="71" spans="1:3">
      <c r="A71" s="7"/>
      <c r="B71" s="13"/>
      <c r="C71" s="7"/>
    </row>
  </sheetData>
  <dataValidations count="1">
    <dataValidation type="list" allowBlank="1" showInputMessage="1" showErrorMessage="1" sqref="B4:B71">
      <formula1>'Движение и остатки'!B3:B1044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Движение и остатки</vt:lpstr>
      <vt:lpstr>Приход</vt:lpstr>
      <vt:lpstr>Расход</vt:lpstr>
      <vt:lpstr>Приход!Арка1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БОРИСЫЧ</dc:creator>
  <cp:lastModifiedBy>БОРИСЫЧ</cp:lastModifiedBy>
  <dcterms:created xsi:type="dcterms:W3CDTF">2013-02-11T09:09:35Z</dcterms:created>
  <dcterms:modified xsi:type="dcterms:W3CDTF">2013-02-27T09:58:41Z</dcterms:modified>
</cp:coreProperties>
</file>