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300"/>
  </bookViews>
  <sheets>
    <sheet name="Лист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14" i="4"/>
  <c r="B17" i="4" l="1"/>
  <c r="B16" i="4"/>
  <c r="B12" i="4"/>
  <c r="B11" i="4"/>
  <c r="B10" i="4"/>
  <c r="B13" i="4" l="1"/>
  <c r="B23" i="4"/>
  <c r="B15" i="4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Определим количество интервалов по формуле:</t>
        </r>
        <r>
          <rPr>
            <sz val="9"/>
            <color indexed="81"/>
            <rFont val="Tahoma"/>
            <family val="2"/>
            <charset val="204"/>
          </rPr>
          <t xml:space="preserve">
К = 1 + 3,322 * LOG(N)
Количество групп обычно задается принудительно, исходя из некоторой логики. Однако статистика предлагает и формулу для расчета «оптимального количества групп». Расчет производится по так называемой формуле Стерджесса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НАЗНАЧИМ ШАГ ИНТЕРВАЛА (КАРМАН)</t>
        </r>
        <r>
          <rPr>
            <sz val="9"/>
            <color indexed="81"/>
            <rFont val="Tahoma"/>
            <family val="2"/>
            <charset val="204"/>
          </rPr>
          <t xml:space="preserve">
H = РАЗМАХ / K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Равномерные интервалы можно расчитывать так:</t>
        </r>
        <r>
          <rPr>
            <sz val="9"/>
            <color indexed="81"/>
            <rFont val="Tahoma"/>
            <family val="2"/>
            <charset val="204"/>
          </rPr>
          <t xml:space="preserve">
1. Вычисляем размах класса К. К=(макс-мин)/кол-во классов.
2. Начало 1го класса= мин.знач-К/2.
3.Конец 1го класса= мин.знач+К/2-сигма, где сигма - принятая точность измерений (1, 0,1, 0,01 и т.п.)
4. 2й и последующие классы расчитываем как:
начало=конец предыдущего +сигма,
конец=полученное начало данного класса +размах класса-сигма.
5. Распределяем данные, строим диаграмму.
Таким образом, вы учитываете возможность, что есть еще меньшее значение, не попавшее в вашу выборку.
___________________________________________
 (можно посмотреть в Плохинском "Биометрия")</t>
        </r>
      </text>
    </comment>
  </commentList>
</comments>
</file>

<file path=xl/sharedStrings.xml><?xml version="1.0" encoding="utf-8"?>
<sst xmlns="http://schemas.openxmlformats.org/spreadsheetml/2006/main" count="39" uniqueCount="39">
  <si>
    <t>n</t>
  </si>
  <si>
    <t>Частота</t>
  </si>
  <si>
    <t>ni / (Δ * n)</t>
  </si>
  <si>
    <t>мода</t>
  </si>
  <si>
    <t>медиана</t>
  </si>
  <si>
    <t>размах</t>
  </si>
  <si>
    <t>Интервалов</t>
  </si>
  <si>
    <t>ni / Δ</t>
  </si>
  <si>
    <t>Плотность относительной частоты</t>
  </si>
  <si>
    <t>Полигон частот</t>
  </si>
  <si>
    <t>Накопленные частоты, %</t>
  </si>
  <si>
    <t>Кумулятивная частота</t>
  </si>
  <si>
    <t>Показатель</t>
  </si>
  <si>
    <t>Значение</t>
  </si>
  <si>
    <t>Решение</t>
  </si>
  <si>
    <t>Относительная частота выборки</t>
  </si>
  <si>
    <t>ωi</t>
  </si>
  <si>
    <t>Вариант
xi</t>
  </si>
  <si>
    <t>Макс</t>
  </si>
  <si>
    <t>Мин</t>
  </si>
  <si>
    <t>Карман, шаг (Δ)</t>
  </si>
  <si>
    <t>Альтернатива</t>
  </si>
  <si>
    <t>2-й кл. начало</t>
  </si>
  <si>
    <t>2-й кл. конец</t>
  </si>
  <si>
    <t>3-й кл. начало</t>
  </si>
  <si>
    <t>3-й кл. конец</t>
  </si>
  <si>
    <t>4-й кл начало</t>
  </si>
  <si>
    <t>4-й кл конец</t>
  </si>
  <si>
    <t>5-й кл. начало</t>
  </si>
  <si>
    <t>5-й кл. конец</t>
  </si>
  <si>
    <t>6-й кл. начало</t>
  </si>
  <si>
    <t>6-й кл. конец</t>
  </si>
  <si>
    <t>Определение интервалов</t>
  </si>
  <si>
    <t>σ (точность)</t>
  </si>
  <si>
    <t>размах (шаг)</t>
  </si>
  <si>
    <t>Дано</t>
  </si>
  <si>
    <t>?</t>
  </si>
  <si>
    <t>1-й класс начало</t>
  </si>
  <si>
    <t>1-й класс 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</si>
</sst>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8"/>
      <color theme="0" tint="-0.499984740745262"/>
      <name val="Calibri"/>
      <family val="2"/>
      <charset val="204"/>
      <scheme val="minor"/>
    </font>
    <font>
      <sz val="12"/>
      <name val="Courier New"/>
      <family val="3"/>
      <charset val="204"/>
    </font>
    <font>
      <sz val="11"/>
      <color theme="1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1" applyNumberFormat="1" applyFont="1" applyFill="1" applyBorder="1" applyAlignment="1" applyProtection="1">
      <alignment horizontal="center"/>
    </xf>
    <xf numFmtId="0" fontId="7" fillId="0" borderId="1" xfId="1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left" vertical="center"/>
    </xf>
    <xf numFmtId="0" fontId="0" fillId="2" borderId="0" xfId="0" applyFill="1"/>
    <xf numFmtId="2" fontId="0" fillId="0" borderId="0" xfId="0" applyNumberFormat="1"/>
    <xf numFmtId="0" fontId="8" fillId="0" borderId="0" xfId="0" applyFont="1"/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topLeftCell="A7" workbookViewId="0">
      <selection activeCell="N12" sqref="N12"/>
    </sheetView>
  </sheetViews>
  <sheetFormatPr defaultRowHeight="15" x14ac:dyDescent="0.25"/>
  <cols>
    <col min="1" max="1" width="15.42578125" customWidth="1"/>
    <col min="2" max="2" width="9.5703125" bestFit="1" customWidth="1"/>
    <col min="4" max="4" width="14.140625" customWidth="1"/>
    <col min="6" max="6" width="14.42578125" customWidth="1"/>
    <col min="7" max="7" width="12" customWidth="1"/>
  </cols>
  <sheetData>
    <row r="1" spans="1:10" x14ac:dyDescent="0.25">
      <c r="A1" s="5" t="s">
        <v>35</v>
      </c>
    </row>
    <row r="2" spans="1:10" ht="15.75" x14ac:dyDescent="0.25">
      <c r="A2" s="9">
        <v>184</v>
      </c>
      <c r="B2" s="10">
        <v>182</v>
      </c>
      <c r="C2" s="9">
        <v>182</v>
      </c>
      <c r="D2" s="10">
        <v>180</v>
      </c>
      <c r="E2" s="9">
        <v>177</v>
      </c>
    </row>
    <row r="3" spans="1:10" ht="15.75" x14ac:dyDescent="0.25">
      <c r="A3" s="9">
        <v>179</v>
      </c>
      <c r="B3" s="9">
        <v>173</v>
      </c>
      <c r="C3" s="9">
        <v>179</v>
      </c>
      <c r="D3" s="9">
        <v>192</v>
      </c>
      <c r="E3" s="9">
        <v>173</v>
      </c>
    </row>
    <row r="4" spans="1:10" ht="15.75" x14ac:dyDescent="0.25">
      <c r="A4" s="9">
        <v>190</v>
      </c>
      <c r="B4" s="9">
        <v>163</v>
      </c>
      <c r="C4" s="9">
        <v>177</v>
      </c>
      <c r="D4" s="9">
        <v>186</v>
      </c>
      <c r="E4" s="9">
        <v>170</v>
      </c>
    </row>
    <row r="5" spans="1:10" ht="15.75" x14ac:dyDescent="0.25">
      <c r="A5" s="9">
        <v>178</v>
      </c>
      <c r="B5" s="9">
        <v>185</v>
      </c>
      <c r="C5" s="9">
        <v>173</v>
      </c>
      <c r="D5" s="9">
        <v>179</v>
      </c>
      <c r="E5" s="9">
        <v>165</v>
      </c>
    </row>
    <row r="6" spans="1:10" ht="15.75" x14ac:dyDescent="0.25">
      <c r="A6" s="9">
        <v>179</v>
      </c>
      <c r="B6" s="9">
        <v>173</v>
      </c>
      <c r="C6" s="9">
        <v>179</v>
      </c>
      <c r="D6" s="9">
        <v>166</v>
      </c>
      <c r="E6" s="9">
        <v>170</v>
      </c>
    </row>
    <row r="8" spans="1:10" x14ac:dyDescent="0.25">
      <c r="A8" s="5" t="s">
        <v>14</v>
      </c>
    </row>
    <row r="9" spans="1:10" ht="60" x14ac:dyDescent="0.25">
      <c r="A9" s="2" t="s">
        <v>12</v>
      </c>
      <c r="B9" s="2" t="s">
        <v>13</v>
      </c>
      <c r="D9" s="18" t="s">
        <v>17</v>
      </c>
      <c r="E9" s="21" t="s">
        <v>1</v>
      </c>
      <c r="F9" s="1" t="s">
        <v>9</v>
      </c>
      <c r="G9" s="1" t="s">
        <v>8</v>
      </c>
      <c r="H9" s="1" t="s">
        <v>15</v>
      </c>
      <c r="I9" s="18" t="s">
        <v>11</v>
      </c>
      <c r="J9" s="18" t="s">
        <v>10</v>
      </c>
    </row>
    <row r="10" spans="1:10" x14ac:dyDescent="0.25">
      <c r="A10" s="8" t="s">
        <v>18</v>
      </c>
      <c r="B10" s="2">
        <f>MAX(A2:E6)</f>
        <v>192</v>
      </c>
      <c r="D10" s="20"/>
      <c r="E10" s="20"/>
      <c r="F10" s="2" t="s">
        <v>7</v>
      </c>
      <c r="G10" s="2" t="s">
        <v>2</v>
      </c>
      <c r="H10" s="1" t="s">
        <v>16</v>
      </c>
      <c r="I10" s="19"/>
      <c r="J10" s="19"/>
    </row>
    <row r="11" spans="1:10" x14ac:dyDescent="0.25">
      <c r="A11" s="8" t="s">
        <v>19</v>
      </c>
      <c r="B11" s="2">
        <f>MIN(A2:E6)</f>
        <v>163</v>
      </c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</row>
    <row r="12" spans="1:10" x14ac:dyDescent="0.25">
      <c r="A12" s="8" t="s">
        <v>0</v>
      </c>
      <c r="B12" s="2">
        <f>COUNT(A2:E6)</f>
        <v>25</v>
      </c>
      <c r="D12" s="17"/>
      <c r="E12" s="17"/>
      <c r="F12" s="17"/>
      <c r="G12" s="17"/>
      <c r="H12" s="17"/>
      <c r="I12" s="17"/>
      <c r="J12" s="17"/>
    </row>
    <row r="13" spans="1:10" x14ac:dyDescent="0.25">
      <c r="A13" s="7" t="s">
        <v>5</v>
      </c>
      <c r="B13" s="2">
        <f>B10-B11</f>
        <v>29</v>
      </c>
      <c r="D13" s="17"/>
      <c r="E13" s="17"/>
      <c r="F13" s="17"/>
      <c r="G13" s="17"/>
      <c r="H13" s="17"/>
      <c r="I13" s="17"/>
      <c r="J13" s="17"/>
    </row>
    <row r="14" spans="1:10" x14ac:dyDescent="0.25">
      <c r="A14" s="7" t="s">
        <v>6</v>
      </c>
      <c r="B14" s="3">
        <f>3.322*LOG(B13)+1</f>
        <v>5.8580861490203322</v>
      </c>
      <c r="D14" s="17"/>
      <c r="E14" s="17"/>
      <c r="F14" s="17"/>
      <c r="G14" s="17"/>
      <c r="H14" s="17"/>
      <c r="I14" s="17"/>
      <c r="J14" s="17"/>
    </row>
    <row r="15" spans="1:10" x14ac:dyDescent="0.25">
      <c r="A15" s="7" t="s">
        <v>20</v>
      </c>
      <c r="B15" s="4">
        <f>B13/B14</f>
        <v>4.9504222475201685</v>
      </c>
      <c r="D15" s="17"/>
      <c r="E15" s="17"/>
      <c r="F15" s="17"/>
      <c r="G15" s="17"/>
      <c r="H15" s="17"/>
      <c r="I15" s="17"/>
      <c r="J15" s="17"/>
    </row>
    <row r="16" spans="1:10" x14ac:dyDescent="0.25">
      <c r="A16" s="7" t="s">
        <v>3</v>
      </c>
      <c r="B16" s="2">
        <f>MODE(A2:E6)</f>
        <v>179</v>
      </c>
      <c r="D16" s="17"/>
      <c r="E16" s="17"/>
      <c r="F16" s="17"/>
      <c r="G16" s="17"/>
      <c r="H16" s="17"/>
      <c r="I16" s="17"/>
      <c r="J16" s="17"/>
    </row>
    <row r="17" spans="1:10" x14ac:dyDescent="0.25">
      <c r="A17" s="11" t="s">
        <v>4</v>
      </c>
      <c r="B17" s="2">
        <f>MEDIAN(A2:E6)</f>
        <v>179</v>
      </c>
      <c r="D17" s="17"/>
      <c r="E17" s="17"/>
      <c r="F17" s="17"/>
      <c r="G17" s="17"/>
      <c r="H17" s="17"/>
      <c r="I17" s="17"/>
      <c r="J17" s="17"/>
    </row>
    <row r="19" spans="1:10" x14ac:dyDescent="0.25">
      <c r="A19" s="15" t="s">
        <v>32</v>
      </c>
    </row>
    <row r="20" spans="1:10" x14ac:dyDescent="0.25">
      <c r="A20" t="s">
        <v>21</v>
      </c>
      <c r="B20" s="12" t="s">
        <v>36</v>
      </c>
    </row>
    <row r="21" spans="1:10" x14ac:dyDescent="0.25">
      <c r="A21" s="14" t="s">
        <v>33</v>
      </c>
      <c r="B21">
        <v>0.1</v>
      </c>
    </row>
    <row r="22" spans="1:10" x14ac:dyDescent="0.25">
      <c r="A22" s="16" t="s">
        <v>34</v>
      </c>
      <c r="B22" s="13">
        <f>(B10-B11)/6</f>
        <v>4.833333333333333</v>
      </c>
    </row>
    <row r="23" spans="1:10" x14ac:dyDescent="0.25">
      <c r="A23" t="s">
        <v>37</v>
      </c>
      <c r="B23" s="13">
        <f>B11-B22/2</f>
        <v>160.58333333333334</v>
      </c>
    </row>
    <row r="24" spans="1:10" x14ac:dyDescent="0.25">
      <c r="A24" t="s">
        <v>38</v>
      </c>
      <c r="B24" s="13">
        <f>B11+(B22/2)+B21</f>
        <v>165.51666666666665</v>
      </c>
    </row>
    <row r="25" spans="1:10" x14ac:dyDescent="0.25">
      <c r="A25" t="s">
        <v>22</v>
      </c>
      <c r="B25" s="13">
        <f>B24+B21</f>
        <v>165.61666666666665</v>
      </c>
    </row>
    <row r="26" spans="1:10" x14ac:dyDescent="0.25">
      <c r="A26" t="s">
        <v>23</v>
      </c>
      <c r="B26" s="13">
        <f>B25+B22-B21</f>
        <v>170.35</v>
      </c>
    </row>
    <row r="27" spans="1:10" x14ac:dyDescent="0.25">
      <c r="A27" t="s">
        <v>24</v>
      </c>
      <c r="B27" s="13">
        <f>B26+B21</f>
        <v>170.45</v>
      </c>
    </row>
    <row r="28" spans="1:10" x14ac:dyDescent="0.25">
      <c r="A28" t="s">
        <v>25</v>
      </c>
      <c r="B28" s="13">
        <f>B27+B22-B21</f>
        <v>175.18333333333334</v>
      </c>
    </row>
    <row r="29" spans="1:10" x14ac:dyDescent="0.25">
      <c r="A29" t="s">
        <v>26</v>
      </c>
      <c r="B29" s="13">
        <f>B28+B21</f>
        <v>175.28333333333333</v>
      </c>
    </row>
    <row r="30" spans="1:10" x14ac:dyDescent="0.25">
      <c r="A30" t="s">
        <v>27</v>
      </c>
      <c r="B30" s="13">
        <f>B29+B22-B21</f>
        <v>180.01666666666668</v>
      </c>
    </row>
    <row r="31" spans="1:10" x14ac:dyDescent="0.25">
      <c r="A31" t="s">
        <v>28</v>
      </c>
      <c r="B31" s="13">
        <f>B30+B21</f>
        <v>180.11666666666667</v>
      </c>
    </row>
    <row r="32" spans="1:10" x14ac:dyDescent="0.25">
      <c r="A32" t="s">
        <v>29</v>
      </c>
      <c r="B32" s="13">
        <f>B31+B22-B21</f>
        <v>184.85000000000002</v>
      </c>
    </row>
    <row r="33" spans="1:2" x14ac:dyDescent="0.25">
      <c r="A33" t="s">
        <v>30</v>
      </c>
      <c r="B33" s="13">
        <f>B32+B21</f>
        <v>184.95000000000002</v>
      </c>
    </row>
    <row r="34" spans="1:2" x14ac:dyDescent="0.25">
      <c r="A34" t="s">
        <v>31</v>
      </c>
      <c r="B34" s="13">
        <f>+B33+B22-B21</f>
        <v>189.68333333333337</v>
      </c>
    </row>
  </sheetData>
  <mergeCells count="4">
    <mergeCell ref="D9:D10"/>
    <mergeCell ref="E9:E10"/>
    <mergeCell ref="I9:I10"/>
    <mergeCell ref="J9:J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2017-11-14T10:34:33Z</dcterms:created>
  <dcterms:modified xsi:type="dcterms:W3CDTF">2017-11-15T10:20:43Z</dcterms:modified>
</cp:coreProperties>
</file>