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20" windowWidth="19035" windowHeight="84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Лист1!$B$4:$B$24</definedName>
    <definedName name="_xlnm.Extract" localSheetId="0">Лист1!$L$18</definedName>
  </definedNames>
  <calcPr calcId="145621"/>
</workbook>
</file>

<file path=xl/calcChain.xml><?xml version="1.0" encoding="utf-8"?>
<calcChain xmlns="http://schemas.openxmlformats.org/spreadsheetml/2006/main">
  <c r="J8" i="1" l="1"/>
  <c r="J10" i="1"/>
  <c r="J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I8" i="1" l="1"/>
</calcChain>
</file>

<file path=xl/sharedStrings.xml><?xml version="1.0" encoding="utf-8"?>
<sst xmlns="http://schemas.openxmlformats.org/spreadsheetml/2006/main" count="48" uniqueCount="16">
  <si>
    <t>Отвественный</t>
  </si>
  <si>
    <t>Иванов</t>
  </si>
  <si>
    <t>Петров</t>
  </si>
  <si>
    <t>Сидоров</t>
  </si>
  <si>
    <t>Зайцев</t>
  </si>
  <si>
    <t>Козлов</t>
  </si>
  <si>
    <t>Смирнов</t>
  </si>
  <si>
    <t>план 2012</t>
  </si>
  <si>
    <t>план 2013</t>
  </si>
  <si>
    <t>Дата план</t>
  </si>
  <si>
    <t>Дата факт</t>
  </si>
  <si>
    <t>план 2014</t>
  </si>
  <si>
    <t>Просрочка</t>
  </si>
  <si>
    <t>Опережение</t>
  </si>
  <si>
    <t>Своевременно</t>
  </si>
  <si>
    <t>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</si>
</sst>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8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0" fillId="3" borderId="0" xfId="0" applyNumberFormat="1" applyFill="1"/>
    <xf numFmtId="0" fontId="2" fillId="4" borderId="0" xfId="0" applyFont="1" applyFill="1"/>
    <xf numFmtId="0" fontId="0" fillId="3" borderId="1" xfId="0" applyNumberFormat="1" applyFont="1" applyFill="1" applyBorder="1"/>
    <xf numFmtId="0" fontId="0" fillId="3" borderId="2" xfId="0" applyNumberFormat="1" applyFont="1" applyFill="1" applyBorder="1"/>
    <xf numFmtId="0" fontId="4" fillId="0" borderId="0" xfId="0" applyFo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2">
    <dxf>
      <numFmt numFmtId="0" formatCode="General"/>
      <fill>
        <patternFill patternType="solid">
          <fgColor indexed="64"/>
          <bgColor rgb="FFFFFF00"/>
        </patternFill>
      </fill>
    </dxf>
    <dxf>
      <numFmt numFmtId="19" formatCode="dd/mm/yyyy"/>
      <fill>
        <patternFill patternType="solid"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76199</xdr:colOff>
      <xdr:row>2</xdr:row>
      <xdr:rowOff>114300</xdr:rowOff>
    </xdr:from>
    <xdr:to>
      <xdr:col>10</xdr:col>
      <xdr:colOff>95249</xdr:colOff>
      <xdr:row>6</xdr:row>
      <xdr:rowOff>19050</xdr:rowOff>
    </xdr:to>
    <xdr:sp macro="" textlink="">
      <xdr:nvSpPr>
        <xdr:cNvPr id="5" name="TextBox 4"/>
        <xdr:cNvSpPr txBox="1"/>
      </xdr:nvSpPr>
      <xdr:spPr>
        <a:xfrm>
          <a:off x="6286499" y="495300"/>
          <a:ext cx="2638425" cy="714375"/>
        </a:xfrm>
        <a:prstGeom prst="rect">
          <a:avLst/>
        </a:prstGeom>
        <a:solidFill>
          <a:schemeClr val="lt1"/>
        </a:solidFill>
        <a:ln w="9525" cap="rnd" cmpd="thickThin">
          <a:solidFill>
            <a:schemeClr val="lt1">
              <a:shade val="50000"/>
              <a:alpha val="97000"/>
            </a:schemeClr>
          </a:solidFill>
          <a:beve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800" b="1">
              <a:solidFill>
                <a:srgbClr val="FF0000"/>
              </a:solidFill>
            </a:rPr>
            <a:t>Подсчитать показатели</a:t>
          </a:r>
          <a:r>
            <a:rPr lang="ru-RU" sz="1800" b="1" baseline="0">
              <a:solidFill>
                <a:srgbClr val="FF0000"/>
              </a:solidFill>
            </a:rPr>
            <a:t> для  "План 2012"</a:t>
          </a:r>
          <a:endParaRPr lang="ru-RU" sz="1800" b="1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C4:F24" totalsRowShown="0">
  <autoFilter ref="C4:F24"/>
  <tableColumns count="4">
    <tableColumn id="1" name="Отвественный"/>
    <tableColumn id="2" name="Дата план" dataDxfId="1"/>
    <tableColumn id="3" name="Дата факт"/>
    <tableColumn id="4" name="∆" dataDxfId="0">
      <calculatedColumnFormula>Таблица1[[#This Row],[Дата факт]]-Таблица1[[#This Row],[Дата план]]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J24"/>
  <sheetViews>
    <sheetView tabSelected="1" workbookViewId="0">
      <selection activeCell="J9" sqref="J9"/>
    </sheetView>
  </sheetViews>
  <sheetFormatPr defaultRowHeight="15" x14ac:dyDescent="0.25"/>
  <cols>
    <col min="2" max="3" width="18.5703125" customWidth="1"/>
    <col min="4" max="5" width="13.28515625" customWidth="1"/>
    <col min="6" max="7" width="10.140625" customWidth="1"/>
    <col min="8" max="8" width="14.7109375" customWidth="1"/>
    <col min="9" max="9" width="15.42578125" customWidth="1"/>
  </cols>
  <sheetData>
    <row r="4" spans="2:10" x14ac:dyDescent="0.25">
      <c r="B4" s="1" t="s">
        <v>10</v>
      </c>
      <c r="C4" t="s">
        <v>0</v>
      </c>
      <c r="D4" t="s">
        <v>9</v>
      </c>
      <c r="E4" t="s">
        <v>10</v>
      </c>
      <c r="F4" s="4" t="s">
        <v>15</v>
      </c>
    </row>
    <row r="5" spans="2:10" x14ac:dyDescent="0.25">
      <c r="B5" s="7" t="s">
        <v>7</v>
      </c>
      <c r="C5" t="s">
        <v>1</v>
      </c>
      <c r="D5" s="3">
        <v>41289</v>
      </c>
      <c r="E5" s="3">
        <v>41290</v>
      </c>
      <c r="F5" s="5">
        <f>Таблица1[[#This Row],[Дата факт]]-Таблица1[[#This Row],[Дата план]]</f>
        <v>1</v>
      </c>
    </row>
    <row r="6" spans="2:10" ht="18.75" x14ac:dyDescent="0.3">
      <c r="B6" s="8" t="s">
        <v>8</v>
      </c>
      <c r="C6" t="s">
        <v>2</v>
      </c>
      <c r="D6" s="3">
        <v>41290</v>
      </c>
      <c r="E6" s="3">
        <v>41290</v>
      </c>
      <c r="F6" s="5">
        <f>Таблица1[[#This Row],[Дата факт]]-Таблица1[[#This Row],[Дата план]]</f>
        <v>0</v>
      </c>
      <c r="H6" s="2"/>
    </row>
    <row r="7" spans="2:10" ht="18.75" x14ac:dyDescent="0.3">
      <c r="B7" s="8" t="s">
        <v>7</v>
      </c>
      <c r="C7" t="s">
        <v>3</v>
      </c>
      <c r="D7" s="3">
        <v>41262</v>
      </c>
      <c r="E7" s="3">
        <v>41289</v>
      </c>
      <c r="F7" s="5">
        <f>Таблица1[[#This Row],[Дата факт]]-Таблица1[[#This Row],[Дата план]]</f>
        <v>27</v>
      </c>
      <c r="I7" s="2"/>
    </row>
    <row r="8" spans="2:10" ht="23.25" x14ac:dyDescent="0.35">
      <c r="B8" s="8" t="s">
        <v>7</v>
      </c>
      <c r="C8" t="s">
        <v>2</v>
      </c>
      <c r="D8" s="3">
        <v>41296</v>
      </c>
      <c r="E8" s="3">
        <v>41296</v>
      </c>
      <c r="F8" s="5">
        <f>Таблица1[[#This Row],[Дата факт]]-Таблица1[[#This Row],[Дата план]]</f>
        <v>0</v>
      </c>
      <c r="H8" s="6" t="s">
        <v>12</v>
      </c>
      <c r="I8" s="9">
        <f>IF(B5:B24="план 2012",COUNTIFS(Таблица1[∆],"&gt;0")," ")</f>
        <v>9</v>
      </c>
      <c r="J8" s="10">
        <f>SUMPRODUCT((B$5:B$24="план 2012")*(Таблица1[Дата план]&lt;Таблица1[Дата факт]))</f>
        <v>6</v>
      </c>
    </row>
    <row r="9" spans="2:10" ht="23.25" x14ac:dyDescent="0.35">
      <c r="B9" s="8" t="s">
        <v>11</v>
      </c>
      <c r="C9" t="s">
        <v>4</v>
      </c>
      <c r="D9" s="3">
        <v>41327</v>
      </c>
      <c r="E9" s="3">
        <v>41331</v>
      </c>
      <c r="F9" s="5">
        <f>Таблица1[[#This Row],[Дата факт]]-Таблица1[[#This Row],[Дата план]]</f>
        <v>4</v>
      </c>
      <c r="H9" s="6" t="s">
        <v>13</v>
      </c>
      <c r="I9" s="9"/>
      <c r="J9" s="10">
        <f>SUMPRODUCT((B$5:B$24="план 2012")*(Таблица1[Дата план]&gt;Таблица1[Дата факт]))</f>
        <v>3</v>
      </c>
    </row>
    <row r="10" spans="2:10" ht="23.25" x14ac:dyDescent="0.35">
      <c r="B10" s="8" t="s">
        <v>8</v>
      </c>
      <c r="C10" t="s">
        <v>5</v>
      </c>
      <c r="D10" s="3">
        <v>41324</v>
      </c>
      <c r="E10" s="3">
        <v>41293</v>
      </c>
      <c r="F10" s="5">
        <f>Таблица1[[#This Row],[Дата факт]]-Таблица1[[#This Row],[Дата план]]</f>
        <v>-31</v>
      </c>
      <c r="H10" s="6" t="s">
        <v>14</v>
      </c>
      <c r="I10" s="9"/>
      <c r="J10" s="10">
        <f>SUMPRODUCT((B$5:B$24="план 2012")*(Таблица1[Дата план]=Таблица1[Дата факт]))</f>
        <v>2</v>
      </c>
    </row>
    <row r="11" spans="2:10" x14ac:dyDescent="0.25">
      <c r="B11" s="8" t="s">
        <v>11</v>
      </c>
      <c r="C11" t="s">
        <v>6</v>
      </c>
      <c r="D11" s="3">
        <v>41289</v>
      </c>
      <c r="E11" s="3">
        <v>41289</v>
      </c>
      <c r="F11" s="5">
        <f>Таблица1[[#This Row],[Дата факт]]-Таблица1[[#This Row],[Дата план]]</f>
        <v>0</v>
      </c>
    </row>
    <row r="12" spans="2:10" x14ac:dyDescent="0.25">
      <c r="B12" s="8" t="s">
        <v>7</v>
      </c>
      <c r="C12" t="s">
        <v>1</v>
      </c>
      <c r="D12" s="3">
        <v>41290</v>
      </c>
      <c r="E12" s="3">
        <v>41290</v>
      </c>
      <c r="F12" s="5">
        <f>Таблица1[[#This Row],[Дата факт]]-Таблица1[[#This Row],[Дата план]]</f>
        <v>0</v>
      </c>
    </row>
    <row r="13" spans="2:10" x14ac:dyDescent="0.25">
      <c r="B13" s="8" t="s">
        <v>7</v>
      </c>
      <c r="C13" t="s">
        <v>2</v>
      </c>
      <c r="D13" s="3">
        <v>41262</v>
      </c>
      <c r="E13" s="3">
        <v>41290</v>
      </c>
      <c r="F13" s="5">
        <f>Таблица1[[#This Row],[Дата факт]]-Таблица1[[#This Row],[Дата план]]</f>
        <v>28</v>
      </c>
    </row>
    <row r="14" spans="2:10" x14ac:dyDescent="0.25">
      <c r="B14" s="8" t="s">
        <v>7</v>
      </c>
      <c r="C14" t="s">
        <v>3</v>
      </c>
      <c r="D14" s="3">
        <v>41296</v>
      </c>
      <c r="E14" s="3">
        <v>41289</v>
      </c>
      <c r="F14" s="5">
        <f>Таблица1[[#This Row],[Дата факт]]-Таблица1[[#This Row],[Дата план]]</f>
        <v>-7</v>
      </c>
    </row>
    <row r="15" spans="2:10" x14ac:dyDescent="0.25">
      <c r="B15" s="8" t="s">
        <v>8</v>
      </c>
      <c r="C15" t="s">
        <v>2</v>
      </c>
      <c r="D15" s="3">
        <v>41327</v>
      </c>
      <c r="E15" s="3">
        <v>41296</v>
      </c>
      <c r="F15" s="5">
        <f>Таблица1[[#This Row],[Дата факт]]-Таблица1[[#This Row],[Дата план]]</f>
        <v>-31</v>
      </c>
    </row>
    <row r="16" spans="2:10" x14ac:dyDescent="0.25">
      <c r="B16" s="8" t="s">
        <v>7</v>
      </c>
      <c r="C16" t="s">
        <v>4</v>
      </c>
      <c r="D16" s="3">
        <v>41324</v>
      </c>
      <c r="E16" s="3">
        <v>41331</v>
      </c>
      <c r="F16" s="5">
        <f>Таблица1[[#This Row],[Дата факт]]-Таблица1[[#This Row],[Дата план]]</f>
        <v>7</v>
      </c>
    </row>
    <row r="17" spans="2:6" x14ac:dyDescent="0.25">
      <c r="B17" s="8" t="s">
        <v>7</v>
      </c>
      <c r="C17" t="s">
        <v>5</v>
      </c>
      <c r="D17" s="3">
        <v>41289</v>
      </c>
      <c r="E17" s="3">
        <v>41293</v>
      </c>
      <c r="F17" s="5">
        <f>Таблица1[[#This Row],[Дата факт]]-Таблица1[[#This Row],[Дата план]]</f>
        <v>4</v>
      </c>
    </row>
    <row r="18" spans="2:6" x14ac:dyDescent="0.25">
      <c r="B18" s="8" t="s">
        <v>11</v>
      </c>
      <c r="C18" t="s">
        <v>6</v>
      </c>
      <c r="D18" s="3">
        <v>41315</v>
      </c>
      <c r="E18" s="3">
        <v>41289</v>
      </c>
      <c r="F18" s="5">
        <f>Таблица1[[#This Row],[Дата факт]]-Таблица1[[#This Row],[Дата план]]</f>
        <v>-26</v>
      </c>
    </row>
    <row r="19" spans="2:6" x14ac:dyDescent="0.25">
      <c r="B19" s="8" t="s">
        <v>8</v>
      </c>
      <c r="C19" t="s">
        <v>1</v>
      </c>
      <c r="D19" s="3">
        <v>41262</v>
      </c>
      <c r="E19" s="3">
        <v>41290</v>
      </c>
      <c r="F19" s="5">
        <f>Таблица1[[#This Row],[Дата факт]]-Таблица1[[#This Row],[Дата план]]</f>
        <v>28</v>
      </c>
    </row>
    <row r="20" spans="2:6" x14ac:dyDescent="0.25">
      <c r="B20" s="8" t="s">
        <v>11</v>
      </c>
      <c r="C20" t="s">
        <v>2</v>
      </c>
      <c r="D20" s="3">
        <v>41296</v>
      </c>
      <c r="E20" s="3">
        <v>41290</v>
      </c>
      <c r="F20" s="5">
        <f>Таблица1[[#This Row],[Дата факт]]-Таблица1[[#This Row],[Дата план]]</f>
        <v>-6</v>
      </c>
    </row>
    <row r="21" spans="2:6" x14ac:dyDescent="0.25">
      <c r="B21" s="8" t="s">
        <v>7</v>
      </c>
      <c r="C21" t="s">
        <v>3</v>
      </c>
      <c r="D21" s="3">
        <v>41327</v>
      </c>
      <c r="E21" s="3">
        <v>41289</v>
      </c>
      <c r="F21" s="5">
        <f>Таблица1[[#This Row],[Дата факт]]-Таблица1[[#This Row],[Дата план]]</f>
        <v>-38</v>
      </c>
    </row>
    <row r="22" spans="2:6" x14ac:dyDescent="0.25">
      <c r="B22" s="8" t="s">
        <v>7</v>
      </c>
      <c r="C22" t="s">
        <v>2</v>
      </c>
      <c r="D22" s="3">
        <v>41324</v>
      </c>
      <c r="E22" s="3">
        <v>41296</v>
      </c>
      <c r="F22" s="5">
        <f>Таблица1[[#This Row],[Дата факт]]-Таблица1[[#This Row],[Дата план]]</f>
        <v>-28</v>
      </c>
    </row>
    <row r="23" spans="2:6" x14ac:dyDescent="0.25">
      <c r="B23" s="8" t="s">
        <v>7</v>
      </c>
      <c r="C23" t="s">
        <v>4</v>
      </c>
      <c r="D23" s="3">
        <v>41289</v>
      </c>
      <c r="E23" s="3">
        <v>41331</v>
      </c>
      <c r="F23" s="5">
        <f>Таблица1[[#This Row],[Дата факт]]-Таблица1[[#This Row],[Дата план]]</f>
        <v>42</v>
      </c>
    </row>
    <row r="24" spans="2:6" x14ac:dyDescent="0.25">
      <c r="B24" s="8" t="s">
        <v>8</v>
      </c>
      <c r="C24" t="s">
        <v>5</v>
      </c>
      <c r="D24" s="3">
        <v>41290</v>
      </c>
      <c r="E24" s="3">
        <v>41293</v>
      </c>
      <c r="F24" s="5">
        <f>Таблица1[[#This Row],[Дата факт]]-Таблица1[[#This Row],[Дата план]]</f>
        <v>3</v>
      </c>
    </row>
  </sheetData>
  <autoFilter ref="B4:B24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Лист1!Извлечь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Александр</cp:lastModifiedBy>
  <dcterms:created xsi:type="dcterms:W3CDTF">2013-02-11T07:44:23Z</dcterms:created>
  <dcterms:modified xsi:type="dcterms:W3CDTF">2013-02-12T16:22:46Z</dcterms:modified>
</cp:coreProperties>
</file>