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-15" windowWidth="9510" windowHeight="12165"/>
    <workbookView xWindow="-15" yWindow="-15" windowWidth="9720" windowHeight="12165" activeTab="1"/>
  </bookViews>
  <sheets>
    <sheet name="Schuco" sheetId="1" r:id="rId1"/>
    <sheet name="Алпроф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5" i="2" l="1"/>
  <c r="I35" i="2" l="1"/>
  <c r="I34" i="2"/>
  <c r="I33" i="2"/>
  <c r="I32" i="2"/>
  <c r="I31" i="2"/>
  <c r="I30" i="2"/>
  <c r="I29" i="2"/>
  <c r="I28" i="2"/>
  <c r="F28" i="2"/>
  <c r="I27" i="2"/>
  <c r="F27" i="2"/>
  <c r="I26" i="2"/>
  <c r="I25" i="2"/>
  <c r="I24" i="2"/>
  <c r="F24" i="2"/>
  <c r="I23" i="2"/>
  <c r="F23" i="2"/>
  <c r="I22" i="2"/>
  <c r="I21" i="2"/>
  <c r="I20" i="2"/>
  <c r="F20" i="2"/>
  <c r="I19" i="2"/>
  <c r="F19" i="2"/>
  <c r="I18" i="2"/>
  <c r="I17" i="2"/>
  <c r="I16" i="2"/>
  <c r="F16" i="2"/>
  <c r="I15" i="2"/>
  <c r="F15" i="2"/>
  <c r="I14" i="2"/>
  <c r="I13" i="2"/>
  <c r="I12" i="2"/>
  <c r="F12" i="2"/>
  <c r="I11" i="2"/>
  <c r="F11" i="2"/>
  <c r="I10" i="2"/>
  <c r="I9" i="2"/>
  <c r="I8" i="2"/>
  <c r="F8" i="2"/>
  <c r="I7" i="2"/>
  <c r="F7" i="2"/>
  <c r="I6" i="2"/>
  <c r="F6" i="2" l="1"/>
  <c r="F10" i="2"/>
  <c r="F14" i="2"/>
  <c r="F18" i="2"/>
  <c r="F22" i="2"/>
  <c r="F26" i="2"/>
  <c r="F9" i="2"/>
  <c r="F13" i="2"/>
  <c r="F17" i="2"/>
  <c r="F21" i="2"/>
  <c r="F25" i="2"/>
  <c r="F29" i="2"/>
  <c r="M84" i="1" l="1"/>
</calcChain>
</file>

<file path=xl/sharedStrings.xml><?xml version="1.0" encoding="utf-8"?>
<sst xmlns="http://schemas.openxmlformats.org/spreadsheetml/2006/main" count="429" uniqueCount="249">
  <si>
    <t>Общ.специф.материалов</t>
  </si>
  <si>
    <t xml:space="preserve"> (ЖК Парковая зона  Парковая зона)  / В-9;11 / Б тип 2;5(одна створка)/...</t>
  </si>
  <si>
    <t>Объект:</t>
  </si>
  <si>
    <t>ЖК Парковая зона  Парковая зона</t>
  </si>
  <si>
    <t>Позиция:</t>
  </si>
  <si>
    <t>В-9;11 / Б тип 2;5(одна створка) / Б тип 1;4</t>
  </si>
  <si>
    <t>Состояние</t>
  </si>
  <si>
    <t>Арт.</t>
  </si>
  <si>
    <t>Обозначение</t>
  </si>
  <si>
    <t>Кол-во в
шт.или кол-во</t>
  </si>
  <si>
    <t>шт.</t>
  </si>
  <si>
    <t>Поставка</t>
  </si>
  <si>
    <t>Вес
в кг</t>
  </si>
  <si>
    <t>112710</t>
  </si>
  <si>
    <t>ПРИЖИМНАЯ ПЛАНКА С О</t>
  </si>
  <si>
    <t>11750</t>
  </si>
  <si>
    <t>Штанги</t>
  </si>
  <si>
    <t>*</t>
  </si>
  <si>
    <t>112720</t>
  </si>
  <si>
    <t>НАКЛАДКА 15 ММ</t>
  </si>
  <si>
    <t>160620</t>
  </si>
  <si>
    <t>НАКЛАДКА 12 ММ</t>
  </si>
  <si>
    <t>175390</t>
  </si>
  <si>
    <t>Т-СОЕДИНИТЕЛЬ</t>
  </si>
  <si>
    <t>184090</t>
  </si>
  <si>
    <t>ШТАПИК I 42</t>
  </si>
  <si>
    <t>203101</t>
  </si>
  <si>
    <t>ПВХ-ДЕРЖАТЕЛЬ</t>
  </si>
  <si>
    <t>У.Е.</t>
  </si>
  <si>
    <t>204507</t>
  </si>
  <si>
    <t>УПЛОТНИТЕЛЬ 11 ММ</t>
  </si>
  <si>
    <t>204691</t>
  </si>
  <si>
    <t>УПЛОТНИТЕЛЬ СТЕКЛОПА</t>
  </si>
  <si>
    <t>205241</t>
  </si>
  <si>
    <t>САМОРЕЗ 5,5Х19</t>
  </si>
  <si>
    <t>205436</t>
  </si>
  <si>
    <t>САМОРЕЗ 3,9X9,5</t>
  </si>
  <si>
    <t>205437</t>
  </si>
  <si>
    <t>САМОРЕЗ B3,9X13</t>
  </si>
  <si>
    <t>205583</t>
  </si>
  <si>
    <t>ВИНТ С ПОТАЙНОЙ ГОЛО</t>
  </si>
  <si>
    <t>205827</t>
  </si>
  <si>
    <t>СПЕЦИАЛЬНЫЙ ВИНТ 3,9</t>
  </si>
  <si>
    <t>205831</t>
  </si>
  <si>
    <t>ВИНТ TORX 5,5X40</t>
  </si>
  <si>
    <t>205867</t>
  </si>
  <si>
    <t>ВИНТ  7983/A4 5,5X32</t>
  </si>
  <si>
    <t>205934</t>
  </si>
  <si>
    <t>КОМПЛЕКТ КРЕПЛЕНИЙ</t>
  </si>
  <si>
    <t>216294</t>
  </si>
  <si>
    <t>УГОЛОК</t>
  </si>
  <si>
    <t>216674</t>
  </si>
  <si>
    <t>УГЛ. СОЕДИНИТЕЛЬ</t>
  </si>
  <si>
    <t>217367</t>
  </si>
  <si>
    <t>ПРОФИЛЬ СТЫКА НАКЛАД</t>
  </si>
  <si>
    <t>217585</t>
  </si>
  <si>
    <t>УПЛОТНИТЕЛЬНЫЙ ЭЛЕМЕ</t>
  </si>
  <si>
    <t>217877</t>
  </si>
  <si>
    <t>ЗАГЛУШКА</t>
  </si>
  <si>
    <t>217907</t>
  </si>
  <si>
    <t>МОСТИК ПОД ОСТЕКЛЕНИ</t>
  </si>
  <si>
    <t>218704</t>
  </si>
  <si>
    <t>ПРУЖИННЫЙ ЭЛЕМЕНТ FW</t>
  </si>
  <si>
    <t>224310</t>
  </si>
  <si>
    <t>УПЛОТНИТЕЛЬ ПРИТВОРА</t>
  </si>
  <si>
    <t>224769</t>
  </si>
  <si>
    <t>УПЛОТНИТЕЛЬ СТЕКЛА 4</t>
  </si>
  <si>
    <t>224814</t>
  </si>
  <si>
    <t>ПРОФИЛЬ ПРИМЫКАНИЯ</t>
  </si>
  <si>
    <t>&gt;</t>
  </si>
  <si>
    <t>224816</t>
  </si>
  <si>
    <t>УПЛОТНИТЕЛЬ ДЕФОРМАЦ</t>
  </si>
  <si>
    <t>224821</t>
  </si>
  <si>
    <t xml:space="preserve">УПЛОТНИТЕЛЬ СТЕКЛА  </t>
  </si>
  <si>
    <t>224823</t>
  </si>
  <si>
    <t>224824</t>
  </si>
  <si>
    <t>УПЛОТНИТЕЛЬНЫЕ УГОЛК</t>
  </si>
  <si>
    <t>224826</t>
  </si>
  <si>
    <t>224865</t>
  </si>
  <si>
    <t>УПЛ. ЭЛЕМЕНТ СТОЙКИ</t>
  </si>
  <si>
    <t>226942</t>
  </si>
  <si>
    <t>ПВХ-УПЛОТНИТЕЛЬНЫЙ Э</t>
  </si>
  <si>
    <t>226943</t>
  </si>
  <si>
    <t>ПВХ-УПЛ. ЭЛЕМЕНТ РАМ</t>
  </si>
  <si>
    <t>226958</t>
  </si>
  <si>
    <t>228049</t>
  </si>
  <si>
    <t>РЕГУЛИР. ПЛАСТИНА</t>
  </si>
  <si>
    <t>228387</t>
  </si>
  <si>
    <t>КРЕПЕЖ ФАСАДА</t>
  </si>
  <si>
    <t>228390</t>
  </si>
  <si>
    <t>ДЕРЖАТЕЛЬ СТЕКЛА FW5</t>
  </si>
  <si>
    <t>228418</t>
  </si>
  <si>
    <t>ЭЛЕМЕНТ ВЕНТИЛЯЦИИ Ф</t>
  </si>
  <si>
    <t>228434</t>
  </si>
  <si>
    <t>МОНТАЖНАЯ КЛИПСА</t>
  </si>
  <si>
    <t>228443</t>
  </si>
  <si>
    <t>ДЕРЖАТЕЛЬ СТ./ПАК. F</t>
  </si>
  <si>
    <t>228498</t>
  </si>
  <si>
    <t>РИГЕЛЬМАНЖЕТ  SW</t>
  </si>
  <si>
    <t>236045</t>
  </si>
  <si>
    <t>УГЛ. СОЕДИНИТЕЛЬ ПР.</t>
  </si>
  <si>
    <t>238146</t>
  </si>
  <si>
    <t>КАНАЛ ДЛЯ ПОДАЧИ КЛЕ</t>
  </si>
  <si>
    <t>238697</t>
  </si>
  <si>
    <t>АДАПТЕР ДЮБЕЛЯ 11 ММ</t>
  </si>
  <si>
    <t>238846</t>
  </si>
  <si>
    <t>ФАСАДНЫЙ АНКЕР M10/A</t>
  </si>
  <si>
    <t>244156</t>
  </si>
  <si>
    <t>КАК 204507, ЛЕВ. НАМ</t>
  </si>
  <si>
    <t>A</t>
  </si>
  <si>
    <t>244157</t>
  </si>
  <si>
    <t>КАК 204691, ЛЕВ. НАМ</t>
  </si>
  <si>
    <t>244327</t>
  </si>
  <si>
    <t>ИЗОЛЯТОР FW50+HI  21</t>
  </si>
  <si>
    <t>244538</t>
  </si>
  <si>
    <t xml:space="preserve">ВСТАВНОЕ УПЛОТНЕНИЕ </t>
  </si>
  <si>
    <t>244682</t>
  </si>
  <si>
    <t>УПЛОТНИТЕЛЬ СТЕКЛА 3</t>
  </si>
  <si>
    <t>244683</t>
  </si>
  <si>
    <t>244936</t>
  </si>
  <si>
    <t>КАК 224821, ЛЕВ. НАМ</t>
  </si>
  <si>
    <t>244937</t>
  </si>
  <si>
    <t>КАК 224823, ЛЕВ. НАМ</t>
  </si>
  <si>
    <t>246055</t>
  </si>
  <si>
    <t xml:space="preserve">СРЕДНИЙ УПЛОТНИТЕЛЬ </t>
  </si>
  <si>
    <t>246056</t>
  </si>
  <si>
    <t>УГОЛОК СО СРЕД.УПЛОТ</t>
  </si>
  <si>
    <t>247001</t>
  </si>
  <si>
    <t>ОКОННАЯ РУЧКА  EV1 S</t>
  </si>
  <si>
    <t>247083</t>
  </si>
  <si>
    <t>РОЗЕТКА        EV1 A</t>
  </si>
  <si>
    <t>275231</t>
  </si>
  <si>
    <t>D V60 LS 23        A</t>
  </si>
  <si>
    <t>275232</t>
  </si>
  <si>
    <t>D V60 RS 23        A</t>
  </si>
  <si>
    <t>288043</t>
  </si>
  <si>
    <t>ОПОРА СТЕКЛА</t>
  </si>
  <si>
    <t>298296</t>
  </si>
  <si>
    <t>БУТИЛОВАЯ ЛЕНТА 0,8X</t>
  </si>
  <si>
    <t>313350</t>
  </si>
  <si>
    <t>ПРОФИЛЬ УГЛ. СОЕДИНЕ</t>
  </si>
  <si>
    <t>322270</t>
  </si>
  <si>
    <t>СТОЙКА 85 ММ</t>
  </si>
  <si>
    <t>322390</t>
  </si>
  <si>
    <t>РИГЕЛЬ 55 ММ</t>
  </si>
  <si>
    <t>322720</t>
  </si>
  <si>
    <t>ВСТАВНОЙ ПРОФИЛЬ СТ.</t>
  </si>
  <si>
    <t>322780</t>
  </si>
  <si>
    <t>ЗАЩИТНЫЙ ПРОФИЛЬ</t>
  </si>
  <si>
    <t>333876</t>
  </si>
  <si>
    <t>РИГЕЛЬШТАНГА E0/EV1</t>
  </si>
  <si>
    <t>351240</t>
  </si>
  <si>
    <t>ПЛАСТИНА ПОДКЛЮЧЕНИЯ</t>
  </si>
  <si>
    <t>358380</t>
  </si>
  <si>
    <t>РАМА ВСТАВНАЯ 26/44</t>
  </si>
  <si>
    <t>358660</t>
  </si>
  <si>
    <t>FLUEGELPROFIL 66/51</t>
  </si>
  <si>
    <t>* = оптимизированная, кальк. надбавка из позиции
&gt; = Заготовка длиннее, чем длина штанги - основной вычитаемый размер, вычисл. надбавка из позиции</t>
  </si>
  <si>
    <t>Сумма материал, общая</t>
  </si>
  <si>
    <t>Сумма, мех.обраб.пов-ти</t>
  </si>
  <si>
    <t>Сумма пов-ти по периметру</t>
  </si>
  <si>
    <t>Сумма затрат на ед. прод.</t>
  </si>
  <si>
    <t>0 шт.</t>
  </si>
  <si>
    <t>R</t>
  </si>
  <si>
    <t>Арт. для ремонта</t>
  </si>
  <si>
    <t>Спец.артикул, срок по запросу</t>
  </si>
  <si>
    <t>T</t>
  </si>
  <si>
    <t>Артикул только по запросу</t>
  </si>
  <si>
    <t>D</t>
  </si>
  <si>
    <t>Спецзаказ</t>
  </si>
  <si>
    <t>V</t>
  </si>
  <si>
    <t>Поступивший артикул, наличие по запросу</t>
  </si>
  <si>
    <t>Необходимо проверить правильность определенных программой данных на этом листе выдач!</t>
  </si>
  <si>
    <t>Фасадные системы</t>
  </si>
  <si>
    <t>АлПроф</t>
  </si>
  <si>
    <t>Фасады, открывания.</t>
  </si>
  <si>
    <t>Теплая серия</t>
  </si>
  <si>
    <t>Алпроф FW</t>
  </si>
  <si>
    <t>Тёплая серия</t>
  </si>
  <si>
    <t>RAL</t>
  </si>
  <si>
    <t>штанга</t>
  </si>
  <si>
    <t>Ст. 1 метра</t>
  </si>
  <si>
    <t>Сумма</t>
  </si>
  <si>
    <t>В-1</t>
  </si>
  <si>
    <t>В-2</t>
  </si>
  <si>
    <t>В-3</t>
  </si>
  <si>
    <t>В-4</t>
  </si>
  <si>
    <t>В-5</t>
  </si>
  <si>
    <t>В-6</t>
  </si>
  <si>
    <t>В-7</t>
  </si>
  <si>
    <t>В-8</t>
  </si>
  <si>
    <t>В-9</t>
  </si>
  <si>
    <t>В-10</t>
  </si>
  <si>
    <t>В-11</t>
  </si>
  <si>
    <t>В-12</t>
  </si>
  <si>
    <t>В-13</t>
  </si>
  <si>
    <t>В-14</t>
  </si>
  <si>
    <t>угловая стойка</t>
  </si>
  <si>
    <t>угловой ригель</t>
  </si>
  <si>
    <t>50-503</t>
  </si>
  <si>
    <t>стойка 80 мм</t>
  </si>
  <si>
    <t>50-502</t>
  </si>
  <si>
    <t>стойка 100 мм</t>
  </si>
  <si>
    <t>вставной для стойки 140 мм</t>
  </si>
  <si>
    <t>50-402</t>
  </si>
  <si>
    <t>вставной для стойки 80 мм 50-503</t>
  </si>
  <si>
    <t>50-505</t>
  </si>
  <si>
    <t>ригель 50</t>
  </si>
  <si>
    <t>ригель 100</t>
  </si>
  <si>
    <t>50-401</t>
  </si>
  <si>
    <t>п-соединитель ригеля</t>
  </si>
  <si>
    <t>50-203</t>
  </si>
  <si>
    <t>50-206</t>
  </si>
  <si>
    <t>50-222</t>
  </si>
  <si>
    <t>декор стоевой (21 мм)</t>
  </si>
  <si>
    <t>50-201</t>
  </si>
  <si>
    <t>декор ригельный (16 мм)</t>
  </si>
  <si>
    <r>
      <t>декор полукруг угловой 90</t>
    </r>
    <r>
      <rPr>
        <b/>
        <vertAlign val="superscript"/>
        <sz val="11"/>
        <color theme="3" tint="0.39994506668294322"/>
        <rFont val="Calibri"/>
        <family val="2"/>
        <charset val="204"/>
        <scheme val="minor"/>
      </rPr>
      <t>0</t>
    </r>
  </si>
  <si>
    <t>PV-4</t>
  </si>
  <si>
    <t>термомост под 34 мм с/п</t>
  </si>
  <si>
    <t>PV-5</t>
  </si>
  <si>
    <t>термомост 32 мм</t>
  </si>
  <si>
    <t>деревянный</t>
  </si>
  <si>
    <t>квадрат по периметру PV</t>
  </si>
  <si>
    <t>Уплотнитель под прижим</t>
  </si>
  <si>
    <t>метр</t>
  </si>
  <si>
    <t>Ар-11</t>
  </si>
  <si>
    <t>Уплотнитель стойки</t>
  </si>
  <si>
    <t>5592</t>
  </si>
  <si>
    <t>Уплотнение ригеля</t>
  </si>
  <si>
    <t>алюгал</t>
  </si>
  <si>
    <t>фартук (рулон)</t>
  </si>
  <si>
    <t>бут.лента 100мм</t>
  </si>
  <si>
    <t>50-702</t>
  </si>
  <si>
    <t>Планка для ригеля (стеклодержат)</t>
  </si>
  <si>
    <t>такосы 34 мм</t>
  </si>
  <si>
    <t>7987-1 алюгал</t>
  </si>
  <si>
    <t>Кронштейн</t>
  </si>
  <si>
    <t>шт</t>
  </si>
  <si>
    <t>Металл.пластины</t>
  </si>
  <si>
    <t>М 10*100</t>
  </si>
  <si>
    <t>Болт</t>
  </si>
  <si>
    <t>Анкер + шпилька</t>
  </si>
  <si>
    <t>Д 5*40</t>
  </si>
  <si>
    <t>Шуруп для прижима</t>
  </si>
  <si>
    <t>Д 4,2*30</t>
  </si>
  <si>
    <t>Шуруп для ригиля</t>
  </si>
  <si>
    <t>Артикул</t>
  </si>
  <si>
    <t>прижимная планка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</si>
</sst>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b/>
      <vertAlign val="superscript"/>
      <sz val="11"/>
      <color theme="3" tint="0.3999450666829432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5" fillId="2" borderId="0" xfId="0" applyFont="1" applyFill="1" applyBorder="1"/>
    <xf numFmtId="0" fontId="5" fillId="3" borderId="0" xfId="0" applyFont="1" applyFill="1" applyBorder="1"/>
    <xf numFmtId="3" fontId="5" fillId="4" borderId="0" xfId="0" applyNumberFormat="1" applyFont="1" applyFill="1" applyBorder="1"/>
    <xf numFmtId="3" fontId="5" fillId="0" borderId="0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5" fontId="5" fillId="2" borderId="0" xfId="0" applyNumberFormat="1" applyFont="1" applyFill="1" applyBorder="1"/>
    <xf numFmtId="0" fontId="0" fillId="0" borderId="0" xfId="0" applyFill="1"/>
    <xf numFmtId="0" fontId="0" fillId="0" borderId="0" xfId="0" applyFill="1" applyAlignment="1">
      <alignment wrapText="1"/>
    </xf>
    <xf numFmtId="49" fontId="0" fillId="0" borderId="0" xfId="0" applyNumberFormat="1" applyFill="1"/>
    <xf numFmtId="164" fontId="0" fillId="0" borderId="0" xfId="0" applyNumberFormat="1" applyFill="1"/>
    <xf numFmtId="1" fontId="0" fillId="0" borderId="0" xfId="0" applyNumberFormat="1" applyFill="1"/>
    <xf numFmtId="0" fontId="0" fillId="0" borderId="1" xfId="0" applyFill="1" applyBorder="1"/>
    <xf numFmtId="164" fontId="0" fillId="0" borderId="2" xfId="0" applyNumberFormat="1" applyFill="1" applyBorder="1"/>
    <xf numFmtId="49" fontId="0" fillId="0" borderId="2" xfId="0" applyNumberFormat="1" applyFill="1" applyBorder="1"/>
    <xf numFmtId="0" fontId="0" fillId="0" borderId="3" xfId="0" applyFill="1" applyBorder="1"/>
    <xf numFmtId="0" fontId="0" fillId="0" borderId="1" xfId="0" applyFill="1" applyBorder="1" applyAlignment="1">
      <alignment wrapText="1"/>
    </xf>
    <xf numFmtId="3" fontId="0" fillId="0" borderId="0" xfId="0" applyNumberFormat="1" applyBorder="1"/>
    <xf numFmtId="3" fontId="0" fillId="0" borderId="0" xfId="0" applyNumberFormat="1" applyFill="1" applyBorder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3" fontId="0" fillId="0" borderId="2" xfId="0" applyNumberFormat="1" applyBorder="1" applyAlignment="1">
      <alignment horizontal="right"/>
    </xf>
    <xf numFmtId="0" fontId="0" fillId="0" borderId="3" xfId="0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3" xfId="0" applyFont="1" applyBorder="1"/>
    <xf numFmtId="0" fontId="0" fillId="5" borderId="2" xfId="0" applyFill="1" applyBorder="1" applyAlignment="1">
      <alignment horizontal="right"/>
    </xf>
    <xf numFmtId="0" fontId="6" fillId="5" borderId="0" xfId="0" applyFont="1" applyFill="1" applyBorder="1"/>
    <xf numFmtId="0" fontId="6" fillId="5" borderId="0" xfId="0" applyFont="1" applyFill="1" applyBorder="1" applyAlignment="1">
      <alignment horizontal="center"/>
    </xf>
    <xf numFmtId="165" fontId="5" fillId="5" borderId="0" xfId="0" applyNumberFormat="1" applyFont="1" applyFill="1" applyBorder="1"/>
    <xf numFmtId="0" fontId="5" fillId="5" borderId="0" xfId="0" applyFont="1" applyFill="1" applyBorder="1"/>
    <xf numFmtId="3" fontId="5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0" fillId="0" borderId="2" xfId="0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5" borderId="0" xfId="0" applyFill="1"/>
    <xf numFmtId="49" fontId="0" fillId="5" borderId="2" xfId="0" applyNumberFormat="1" applyFill="1" applyBorder="1"/>
    <xf numFmtId="49" fontId="0" fillId="5" borderId="0" xfId="0" applyNumberFormat="1" applyFill="1"/>
    <xf numFmtId="1" fontId="0" fillId="5" borderId="0" xfId="0" applyNumberFormat="1" applyFill="1"/>
    <xf numFmtId="164" fontId="0" fillId="5" borderId="0" xfId="0" applyNumberFormat="1" applyFill="1"/>
    <xf numFmtId="164" fontId="0" fillId="6" borderId="2" xfId="0" applyNumberFormat="1" applyFill="1" applyBorder="1"/>
    <xf numFmtId="0" fontId="5" fillId="6" borderId="2" xfId="0" applyFont="1" applyFill="1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6"/>
  <sheetViews>
    <sheetView tabSelected="1" workbookViewId="0">
      <selection activeCell="I6" sqref="I6"/>
    </sheetView>
    <sheetView workbookViewId="1"/>
  </sheetViews>
  <sheetFormatPr defaultRowHeight="15" x14ac:dyDescent="0.25"/>
  <cols>
    <col min="1" max="1" width="2.5703125" style="15" customWidth="1"/>
    <col min="2" max="2" width="10.85546875" style="15" customWidth="1"/>
    <col min="3" max="3" width="31.85546875" style="15" customWidth="1"/>
    <col min="4" max="4" width="41" style="15" hidden="1" customWidth="1"/>
    <col min="5" max="8" width="9.140625" style="15" hidden="1" customWidth="1"/>
    <col min="9" max="9" width="9.5703125" style="15" bestFit="1" customWidth="1"/>
    <col min="10" max="10" width="4" style="15" bestFit="1" customWidth="1"/>
    <col min="11" max="11" width="9.140625" style="15"/>
    <col min="12" max="12" width="2" style="15" bestFit="1" customWidth="1"/>
    <col min="13" max="13" width="9.5703125" style="15" bestFit="1" customWidth="1"/>
    <col min="14" max="16384" width="9.140625" style="15"/>
  </cols>
  <sheetData>
    <row r="1" spans="2:13" x14ac:dyDescent="0.25">
      <c r="B1" s="15" t="s">
        <v>0</v>
      </c>
      <c r="C1" s="15" t="s">
        <v>1</v>
      </c>
    </row>
    <row r="3" spans="2:13" x14ac:dyDescent="0.25">
      <c r="B3" s="15" t="s">
        <v>2</v>
      </c>
      <c r="D3" s="15" t="s">
        <v>3</v>
      </c>
    </row>
    <row r="4" spans="2:13" x14ac:dyDescent="0.25">
      <c r="C4" s="15" t="s">
        <v>4</v>
      </c>
      <c r="D4" s="15" t="s">
        <v>5</v>
      </c>
    </row>
    <row r="5" spans="2:13" ht="15.75" thickBot="1" x14ac:dyDescent="0.3"/>
    <row r="6" spans="2:13" ht="45" x14ac:dyDescent="0.25">
      <c r="B6" s="20" t="s">
        <v>7</v>
      </c>
      <c r="C6" s="15" t="s">
        <v>8</v>
      </c>
      <c r="D6" s="15" t="s">
        <v>6</v>
      </c>
      <c r="I6" s="24" t="s">
        <v>9</v>
      </c>
      <c r="J6" s="15" t="s">
        <v>10</v>
      </c>
      <c r="K6" s="15" t="s">
        <v>11</v>
      </c>
      <c r="M6" s="16" t="s">
        <v>12</v>
      </c>
    </row>
    <row r="7" spans="2:13" s="53" customFormat="1" x14ac:dyDescent="0.25">
      <c r="B7" s="54" t="s">
        <v>13</v>
      </c>
      <c r="C7" s="53" t="s">
        <v>14</v>
      </c>
      <c r="D7" s="55" t="s">
        <v>15</v>
      </c>
      <c r="I7" s="58">
        <v>5518.5039999999999</v>
      </c>
      <c r="J7" s="56">
        <v>941</v>
      </c>
      <c r="K7" s="53" t="s">
        <v>16</v>
      </c>
      <c r="L7" s="53" t="s">
        <v>17</v>
      </c>
      <c r="M7" s="57">
        <v>2439.1790000000001</v>
      </c>
    </row>
    <row r="8" spans="2:13" x14ac:dyDescent="0.25">
      <c r="B8" s="22" t="s">
        <v>18</v>
      </c>
      <c r="C8" s="15" t="s">
        <v>19</v>
      </c>
      <c r="D8" s="17" t="s">
        <v>15</v>
      </c>
      <c r="I8" s="21">
        <v>3232.9609999999998</v>
      </c>
      <c r="J8" s="19">
        <v>664</v>
      </c>
      <c r="K8" s="15" t="s">
        <v>16</v>
      </c>
      <c r="L8" s="15" t="s">
        <v>17</v>
      </c>
      <c r="M8" s="18">
        <v>976.35400000000004</v>
      </c>
    </row>
    <row r="9" spans="2:13" x14ac:dyDescent="0.25">
      <c r="B9" s="22" t="s">
        <v>20</v>
      </c>
      <c r="C9" s="15" t="s">
        <v>21</v>
      </c>
      <c r="D9" s="17" t="s">
        <v>15</v>
      </c>
      <c r="I9" s="21">
        <v>2297.0619999999999</v>
      </c>
      <c r="J9" s="19">
        <v>392</v>
      </c>
      <c r="K9" s="15" t="s">
        <v>16</v>
      </c>
      <c r="L9" s="15" t="s">
        <v>17</v>
      </c>
      <c r="M9" s="18">
        <v>576.56299999999999</v>
      </c>
    </row>
    <row r="10" spans="2:13" x14ac:dyDescent="0.25">
      <c r="B10" s="22" t="s">
        <v>22</v>
      </c>
      <c r="C10" s="15" t="s">
        <v>23</v>
      </c>
      <c r="D10" s="17" t="s">
        <v>15</v>
      </c>
      <c r="I10" s="21">
        <v>126.72</v>
      </c>
      <c r="J10" s="19">
        <v>22</v>
      </c>
      <c r="K10" s="15" t="s">
        <v>16</v>
      </c>
      <c r="M10" s="18">
        <v>93.646000000000001</v>
      </c>
    </row>
    <row r="11" spans="2:13" x14ac:dyDescent="0.25">
      <c r="B11" s="22" t="s">
        <v>24</v>
      </c>
      <c r="C11" s="15" t="s">
        <v>25</v>
      </c>
      <c r="D11" s="17" t="s">
        <v>15</v>
      </c>
      <c r="I11" s="21">
        <v>414.03199999999998</v>
      </c>
      <c r="J11" s="19">
        <v>73</v>
      </c>
      <c r="K11" s="15" t="s">
        <v>16</v>
      </c>
      <c r="L11" s="15" t="s">
        <v>17</v>
      </c>
      <c r="M11" s="18">
        <v>165.613</v>
      </c>
    </row>
    <row r="12" spans="2:13" x14ac:dyDescent="0.25">
      <c r="B12" s="22" t="s">
        <v>26</v>
      </c>
      <c r="C12" s="15" t="s">
        <v>27</v>
      </c>
      <c r="D12" s="17" t="s">
        <v>15</v>
      </c>
      <c r="I12" s="21">
        <v>2072</v>
      </c>
      <c r="J12" s="19">
        <v>21</v>
      </c>
      <c r="K12" s="15" t="s">
        <v>28</v>
      </c>
      <c r="M12" s="18">
        <v>2.0720000000000001</v>
      </c>
    </row>
    <row r="13" spans="2:13" x14ac:dyDescent="0.25">
      <c r="B13" s="22" t="s">
        <v>29</v>
      </c>
      <c r="C13" s="15" t="s">
        <v>30</v>
      </c>
      <c r="D13" s="17" t="s">
        <v>15</v>
      </c>
      <c r="I13" s="21">
        <v>916.31</v>
      </c>
      <c r="J13" s="19">
        <v>10</v>
      </c>
      <c r="K13" s="15" t="s">
        <v>28</v>
      </c>
      <c r="M13" s="18">
        <v>163.10300000000001</v>
      </c>
    </row>
    <row r="14" spans="2:13" x14ac:dyDescent="0.25">
      <c r="B14" s="22" t="s">
        <v>31</v>
      </c>
      <c r="C14" s="15" t="s">
        <v>32</v>
      </c>
      <c r="D14" s="17" t="s">
        <v>15</v>
      </c>
      <c r="I14" s="21">
        <v>1776.08</v>
      </c>
      <c r="J14" s="19">
        <v>18</v>
      </c>
      <c r="K14" s="15" t="s">
        <v>28</v>
      </c>
      <c r="M14" s="18">
        <v>333.90300000000002</v>
      </c>
    </row>
    <row r="15" spans="2:13" x14ac:dyDescent="0.25">
      <c r="B15" s="22" t="s">
        <v>33</v>
      </c>
      <c r="C15" s="15" t="s">
        <v>34</v>
      </c>
      <c r="D15" s="17" t="s">
        <v>15</v>
      </c>
      <c r="I15" s="21">
        <v>340</v>
      </c>
      <c r="J15" s="19">
        <v>4</v>
      </c>
      <c r="K15" s="15" t="s">
        <v>28</v>
      </c>
      <c r="M15" s="18">
        <v>1.282</v>
      </c>
    </row>
    <row r="16" spans="2:13" x14ac:dyDescent="0.25">
      <c r="B16" s="22" t="s">
        <v>35</v>
      </c>
      <c r="C16" s="15" t="s">
        <v>36</v>
      </c>
      <c r="D16" s="17" t="s">
        <v>15</v>
      </c>
      <c r="I16" s="21">
        <v>1328</v>
      </c>
      <c r="J16" s="19">
        <v>14</v>
      </c>
      <c r="K16" s="15" t="s">
        <v>28</v>
      </c>
      <c r="M16" s="18">
        <v>1.4870000000000001</v>
      </c>
    </row>
    <row r="17" spans="2:13" x14ac:dyDescent="0.25">
      <c r="B17" s="22" t="s">
        <v>37</v>
      </c>
      <c r="C17" s="15" t="s">
        <v>38</v>
      </c>
      <c r="D17" s="17" t="s">
        <v>15</v>
      </c>
      <c r="I17" s="21">
        <v>23040</v>
      </c>
      <c r="J17" s="19">
        <v>231</v>
      </c>
      <c r="K17" s="15" t="s">
        <v>28</v>
      </c>
      <c r="M17" s="18">
        <v>32.485999999999997</v>
      </c>
    </row>
    <row r="18" spans="2:13" x14ac:dyDescent="0.25">
      <c r="B18" s="22" t="s">
        <v>39</v>
      </c>
      <c r="C18" s="15" t="s">
        <v>40</v>
      </c>
      <c r="I18" s="21">
        <v>1136</v>
      </c>
      <c r="J18" s="19">
        <v>12</v>
      </c>
      <c r="K18" s="15" t="s">
        <v>28</v>
      </c>
      <c r="M18" s="18">
        <v>11.86</v>
      </c>
    </row>
    <row r="19" spans="2:13" x14ac:dyDescent="0.25">
      <c r="B19" s="22" t="s">
        <v>41</v>
      </c>
      <c r="C19" s="15" t="s">
        <v>42</v>
      </c>
      <c r="D19" s="17" t="s">
        <v>15</v>
      </c>
      <c r="I19" s="21">
        <v>18608</v>
      </c>
      <c r="J19" s="19">
        <v>187</v>
      </c>
      <c r="K19" s="15" t="s">
        <v>28</v>
      </c>
      <c r="M19" s="18">
        <v>24.004000000000001</v>
      </c>
    </row>
    <row r="20" spans="2:13" x14ac:dyDescent="0.25">
      <c r="B20" s="22" t="s">
        <v>43</v>
      </c>
      <c r="C20" s="15" t="s">
        <v>44</v>
      </c>
      <c r="D20" s="17" t="s">
        <v>15</v>
      </c>
      <c r="I20" s="21">
        <v>25384</v>
      </c>
      <c r="J20" s="19">
        <v>254</v>
      </c>
      <c r="K20" s="15" t="s">
        <v>28</v>
      </c>
      <c r="M20" s="18">
        <v>177.68799999999999</v>
      </c>
    </row>
    <row r="21" spans="2:13" x14ac:dyDescent="0.25">
      <c r="B21" s="22" t="s">
        <v>45</v>
      </c>
      <c r="C21" s="15" t="s">
        <v>46</v>
      </c>
      <c r="I21" s="21">
        <v>9008</v>
      </c>
      <c r="J21" s="19">
        <v>91</v>
      </c>
      <c r="K21" s="15" t="s">
        <v>28</v>
      </c>
      <c r="M21" s="18">
        <v>47.741999999999997</v>
      </c>
    </row>
    <row r="22" spans="2:13" x14ac:dyDescent="0.25">
      <c r="B22" s="22" t="s">
        <v>47</v>
      </c>
      <c r="C22" s="15" t="s">
        <v>48</v>
      </c>
      <c r="D22" s="17" t="s">
        <v>15</v>
      </c>
      <c r="I22" s="21">
        <v>1520</v>
      </c>
      <c r="J22" s="19">
        <v>31</v>
      </c>
      <c r="K22" s="15" t="s">
        <v>28</v>
      </c>
      <c r="M22" s="18">
        <v>123.637</v>
      </c>
    </row>
    <row r="23" spans="2:13" x14ac:dyDescent="0.25">
      <c r="B23" s="22" t="s">
        <v>49</v>
      </c>
      <c r="C23" s="15" t="s">
        <v>50</v>
      </c>
      <c r="D23" s="17" t="s">
        <v>15</v>
      </c>
      <c r="I23" s="21">
        <v>544</v>
      </c>
      <c r="J23" s="19">
        <v>6</v>
      </c>
      <c r="K23" s="15" t="s">
        <v>28</v>
      </c>
      <c r="M23" s="18">
        <v>1.2130000000000001</v>
      </c>
    </row>
    <row r="24" spans="2:13" x14ac:dyDescent="0.25">
      <c r="B24" s="22" t="s">
        <v>51</v>
      </c>
      <c r="C24" s="15" t="s">
        <v>52</v>
      </c>
      <c r="I24" s="21">
        <v>544</v>
      </c>
      <c r="J24" s="19">
        <v>28</v>
      </c>
      <c r="K24" s="15" t="s">
        <v>28</v>
      </c>
      <c r="M24" s="18">
        <v>1.306</v>
      </c>
    </row>
    <row r="25" spans="2:13" x14ac:dyDescent="0.25">
      <c r="B25" s="22" t="s">
        <v>53</v>
      </c>
      <c r="C25" s="15" t="s">
        <v>54</v>
      </c>
      <c r="D25" s="17" t="s">
        <v>15</v>
      </c>
      <c r="I25" s="21">
        <v>324</v>
      </c>
      <c r="J25" s="19">
        <v>33</v>
      </c>
      <c r="K25" s="15" t="s">
        <v>28</v>
      </c>
      <c r="M25" s="18">
        <v>12.247</v>
      </c>
    </row>
    <row r="26" spans="2:13" x14ac:dyDescent="0.25">
      <c r="B26" s="22" t="s">
        <v>55</v>
      </c>
      <c r="C26" s="15" t="s">
        <v>56</v>
      </c>
      <c r="D26" s="17" t="s">
        <v>15</v>
      </c>
      <c r="I26" s="21">
        <v>5760</v>
      </c>
      <c r="J26" s="19">
        <v>58</v>
      </c>
      <c r="K26" s="15" t="s">
        <v>28</v>
      </c>
      <c r="M26" s="18">
        <v>11.058999999999999</v>
      </c>
    </row>
    <row r="27" spans="2:13" x14ac:dyDescent="0.25">
      <c r="B27" s="22" t="s">
        <v>57</v>
      </c>
      <c r="C27" s="15" t="s">
        <v>58</v>
      </c>
      <c r="D27" s="17" t="s">
        <v>15</v>
      </c>
      <c r="I27" s="21">
        <v>1328</v>
      </c>
      <c r="J27" s="19">
        <v>133</v>
      </c>
      <c r="K27" s="15" t="s">
        <v>28</v>
      </c>
      <c r="M27" s="18">
        <v>8.234</v>
      </c>
    </row>
    <row r="28" spans="2:13" x14ac:dyDescent="0.25">
      <c r="B28" s="22" t="s">
        <v>59</v>
      </c>
      <c r="C28" s="15" t="s">
        <v>60</v>
      </c>
      <c r="D28" s="17" t="s">
        <v>15</v>
      </c>
      <c r="I28" s="21">
        <v>5288</v>
      </c>
      <c r="J28" s="19">
        <v>53</v>
      </c>
      <c r="K28" s="15" t="s">
        <v>28</v>
      </c>
      <c r="M28" s="18">
        <v>29.719000000000001</v>
      </c>
    </row>
    <row r="29" spans="2:13" x14ac:dyDescent="0.25">
      <c r="B29" s="22" t="s">
        <v>61</v>
      </c>
      <c r="C29" s="15" t="s">
        <v>62</v>
      </c>
      <c r="D29" s="17" t="s">
        <v>15</v>
      </c>
      <c r="I29" s="21">
        <v>6720</v>
      </c>
      <c r="J29" s="19">
        <v>68</v>
      </c>
      <c r="K29" s="15" t="s">
        <v>28</v>
      </c>
      <c r="M29" s="18">
        <v>9.7439999999999998</v>
      </c>
    </row>
    <row r="30" spans="2:13" x14ac:dyDescent="0.25">
      <c r="B30" s="22" t="s">
        <v>63</v>
      </c>
      <c r="C30" s="15" t="s">
        <v>64</v>
      </c>
      <c r="D30" s="17" t="s">
        <v>15</v>
      </c>
      <c r="I30" s="21">
        <v>498.13400000000001</v>
      </c>
      <c r="J30" s="19">
        <v>3</v>
      </c>
      <c r="K30" s="15" t="s">
        <v>28</v>
      </c>
      <c r="M30" s="18">
        <v>17.434999999999999</v>
      </c>
    </row>
    <row r="31" spans="2:13" x14ac:dyDescent="0.25">
      <c r="B31" s="22" t="s">
        <v>65</v>
      </c>
      <c r="C31" s="15" t="s">
        <v>66</v>
      </c>
      <c r="D31" s="17" t="s">
        <v>15</v>
      </c>
      <c r="I31" s="21">
        <v>431.44</v>
      </c>
      <c r="J31" s="19">
        <v>5</v>
      </c>
      <c r="K31" s="15" t="s">
        <v>28</v>
      </c>
      <c r="M31" s="18">
        <v>44.438000000000002</v>
      </c>
    </row>
    <row r="32" spans="2:13" x14ac:dyDescent="0.25">
      <c r="B32" s="22" t="s">
        <v>67</v>
      </c>
      <c r="C32" s="15" t="s">
        <v>68</v>
      </c>
      <c r="D32" s="17" t="s">
        <v>15</v>
      </c>
      <c r="I32" s="21">
        <v>657.42399999999998</v>
      </c>
      <c r="J32" s="19">
        <v>130</v>
      </c>
      <c r="K32" s="15" t="s">
        <v>16</v>
      </c>
      <c r="L32" s="15" t="s">
        <v>17</v>
      </c>
      <c r="M32" s="18">
        <v>194.59800000000001</v>
      </c>
    </row>
    <row r="33" spans="2:13" x14ac:dyDescent="0.25">
      <c r="B33" s="22" t="s">
        <v>67</v>
      </c>
      <c r="C33" s="15" t="s">
        <v>68</v>
      </c>
      <c r="D33" s="17" t="s">
        <v>15</v>
      </c>
      <c r="I33" s="21">
        <v>1522.289</v>
      </c>
      <c r="J33" s="19">
        <v>254</v>
      </c>
      <c r="K33" s="15" t="s">
        <v>16</v>
      </c>
      <c r="L33" s="15" t="s">
        <v>69</v>
      </c>
      <c r="M33" s="18">
        <v>450.59699999999998</v>
      </c>
    </row>
    <row r="34" spans="2:13" x14ac:dyDescent="0.25">
      <c r="B34" s="22" t="s">
        <v>70</v>
      </c>
      <c r="C34" s="15" t="s">
        <v>71</v>
      </c>
      <c r="D34" s="17" t="s">
        <v>15</v>
      </c>
      <c r="I34" s="21">
        <v>340</v>
      </c>
      <c r="J34" s="19">
        <v>17</v>
      </c>
      <c r="K34" s="15" t="s">
        <v>28</v>
      </c>
      <c r="M34" s="18">
        <v>6.3579999999999997</v>
      </c>
    </row>
    <row r="35" spans="2:13" x14ac:dyDescent="0.25">
      <c r="B35" s="22" t="s">
        <v>72</v>
      </c>
      <c r="C35" s="15" t="s">
        <v>73</v>
      </c>
      <c r="D35" s="17" t="s">
        <v>15</v>
      </c>
      <c r="I35" s="21">
        <v>641.23199999999997</v>
      </c>
      <c r="J35" s="19">
        <v>7</v>
      </c>
      <c r="K35" s="15" t="s">
        <v>28</v>
      </c>
      <c r="M35" s="18">
        <v>73.742000000000004</v>
      </c>
    </row>
    <row r="36" spans="2:13" x14ac:dyDescent="0.25">
      <c r="B36" s="22" t="s">
        <v>74</v>
      </c>
      <c r="C36" s="15" t="s">
        <v>73</v>
      </c>
      <c r="D36" s="17" t="s">
        <v>15</v>
      </c>
      <c r="I36" s="21">
        <v>1561.999</v>
      </c>
      <c r="J36" s="19">
        <v>16</v>
      </c>
      <c r="K36" s="15" t="s">
        <v>28</v>
      </c>
      <c r="M36" s="18">
        <v>195.25</v>
      </c>
    </row>
    <row r="37" spans="2:13" x14ac:dyDescent="0.25">
      <c r="B37" s="22" t="s">
        <v>75</v>
      </c>
      <c r="C37" s="15" t="s">
        <v>76</v>
      </c>
      <c r="I37" s="21">
        <v>2608</v>
      </c>
      <c r="J37" s="19">
        <v>131</v>
      </c>
      <c r="K37" s="15" t="s">
        <v>28</v>
      </c>
      <c r="M37" s="18">
        <v>19.690000000000001</v>
      </c>
    </row>
    <row r="38" spans="2:13" x14ac:dyDescent="0.25">
      <c r="B38" s="22" t="s">
        <v>77</v>
      </c>
      <c r="C38" s="15" t="s">
        <v>76</v>
      </c>
      <c r="I38" s="21">
        <v>8096</v>
      </c>
      <c r="J38" s="19">
        <v>405</v>
      </c>
      <c r="K38" s="15" t="s">
        <v>28</v>
      </c>
      <c r="M38" s="18">
        <v>71.245000000000005</v>
      </c>
    </row>
    <row r="39" spans="2:13" x14ac:dyDescent="0.25">
      <c r="B39" s="22" t="s">
        <v>78</v>
      </c>
      <c r="C39" s="15" t="s">
        <v>79</v>
      </c>
      <c r="D39" s="17" t="s">
        <v>15</v>
      </c>
      <c r="I39" s="21">
        <v>212</v>
      </c>
      <c r="J39" s="19">
        <v>22</v>
      </c>
      <c r="K39" s="15" t="s">
        <v>28</v>
      </c>
      <c r="M39" s="18">
        <v>0.86899999999999999</v>
      </c>
    </row>
    <row r="40" spans="2:13" x14ac:dyDescent="0.25">
      <c r="B40" s="22" t="s">
        <v>80</v>
      </c>
      <c r="C40" s="15" t="s">
        <v>81</v>
      </c>
      <c r="D40" s="17" t="s">
        <v>15</v>
      </c>
      <c r="I40" s="21">
        <v>544</v>
      </c>
      <c r="J40" s="19">
        <v>6</v>
      </c>
      <c r="K40" s="15" t="s">
        <v>28</v>
      </c>
      <c r="M40" s="18">
        <v>0.82099999999999995</v>
      </c>
    </row>
    <row r="41" spans="2:13" x14ac:dyDescent="0.25">
      <c r="B41" s="22" t="s">
        <v>82</v>
      </c>
      <c r="C41" s="15" t="s">
        <v>83</v>
      </c>
      <c r="D41" s="17" t="s">
        <v>15</v>
      </c>
      <c r="I41" s="21">
        <v>544</v>
      </c>
      <c r="J41" s="19">
        <v>6</v>
      </c>
      <c r="K41" s="15" t="s">
        <v>28</v>
      </c>
      <c r="M41" s="18">
        <v>0.86499999999999999</v>
      </c>
    </row>
    <row r="42" spans="2:13" x14ac:dyDescent="0.25">
      <c r="B42" s="22" t="s">
        <v>84</v>
      </c>
      <c r="C42" s="15" t="s">
        <v>52</v>
      </c>
      <c r="D42" s="17" t="s">
        <v>15</v>
      </c>
      <c r="I42" s="21">
        <v>544</v>
      </c>
      <c r="J42" s="19">
        <v>136</v>
      </c>
      <c r="K42" s="15" t="s">
        <v>28</v>
      </c>
      <c r="M42" s="18">
        <v>52.768000000000001</v>
      </c>
    </row>
    <row r="43" spans="2:13" x14ac:dyDescent="0.25">
      <c r="B43" s="22" t="s">
        <v>85</v>
      </c>
      <c r="C43" s="15" t="s">
        <v>86</v>
      </c>
      <c r="D43" s="17" t="s">
        <v>15</v>
      </c>
      <c r="I43" s="21">
        <v>1520</v>
      </c>
      <c r="J43" s="19">
        <v>152</v>
      </c>
      <c r="K43" s="15" t="s">
        <v>28</v>
      </c>
      <c r="M43" s="18">
        <v>35.872</v>
      </c>
    </row>
    <row r="44" spans="2:13" x14ac:dyDescent="0.25">
      <c r="B44" s="22" t="s">
        <v>87</v>
      </c>
      <c r="C44" s="15" t="s">
        <v>88</v>
      </c>
      <c r="I44" s="21">
        <v>284</v>
      </c>
      <c r="J44" s="19">
        <v>284</v>
      </c>
      <c r="K44" s="15" t="s">
        <v>10</v>
      </c>
      <c r="M44" s="18">
        <v>809.11599999999999</v>
      </c>
    </row>
    <row r="45" spans="2:13" x14ac:dyDescent="0.25">
      <c r="B45" s="22" t="s">
        <v>89</v>
      </c>
      <c r="C45" s="15" t="s">
        <v>90</v>
      </c>
      <c r="D45" s="17" t="s">
        <v>15</v>
      </c>
      <c r="I45" s="21">
        <v>5288</v>
      </c>
      <c r="J45" s="19">
        <v>106</v>
      </c>
      <c r="K45" s="15" t="s">
        <v>28</v>
      </c>
      <c r="M45" s="18">
        <v>146.68899999999999</v>
      </c>
    </row>
    <row r="46" spans="2:13" x14ac:dyDescent="0.25">
      <c r="B46" s="22" t="s">
        <v>91</v>
      </c>
      <c r="C46" s="15" t="s">
        <v>92</v>
      </c>
      <c r="D46" s="17" t="s">
        <v>15</v>
      </c>
      <c r="I46" s="21">
        <v>340</v>
      </c>
      <c r="J46" s="19">
        <v>17</v>
      </c>
      <c r="K46" s="15" t="s">
        <v>28</v>
      </c>
      <c r="M46" s="18">
        <v>2.754</v>
      </c>
    </row>
    <row r="47" spans="2:13" x14ac:dyDescent="0.25">
      <c r="B47" s="22" t="s">
        <v>93</v>
      </c>
      <c r="C47" s="15" t="s">
        <v>94</v>
      </c>
      <c r="I47" s="21">
        <v>5760</v>
      </c>
      <c r="J47" s="19">
        <v>58</v>
      </c>
      <c r="K47" s="15" t="s">
        <v>28</v>
      </c>
      <c r="M47" s="18">
        <v>8.64</v>
      </c>
    </row>
    <row r="48" spans="2:13" x14ac:dyDescent="0.25">
      <c r="B48" s="22" t="s">
        <v>95</v>
      </c>
      <c r="C48" s="15" t="s">
        <v>96</v>
      </c>
      <c r="D48" s="17" t="s">
        <v>15</v>
      </c>
      <c r="I48" s="21">
        <v>13376</v>
      </c>
      <c r="J48" s="19">
        <v>134</v>
      </c>
      <c r="K48" s="15" t="s">
        <v>28</v>
      </c>
      <c r="M48" s="18">
        <v>38.79</v>
      </c>
    </row>
    <row r="49" spans="2:13" x14ac:dyDescent="0.25">
      <c r="B49" s="22" t="s">
        <v>97</v>
      </c>
      <c r="C49" s="15" t="s">
        <v>98</v>
      </c>
      <c r="I49" s="21">
        <v>5760</v>
      </c>
      <c r="J49" s="19">
        <v>116</v>
      </c>
      <c r="K49" s="15" t="s">
        <v>28</v>
      </c>
      <c r="M49" s="18">
        <v>35.826999999999998</v>
      </c>
    </row>
    <row r="50" spans="2:13" x14ac:dyDescent="0.25">
      <c r="B50" s="22" t="s">
        <v>99</v>
      </c>
      <c r="C50" s="15" t="s">
        <v>100</v>
      </c>
      <c r="I50" s="21">
        <v>544</v>
      </c>
      <c r="J50" s="19">
        <v>14</v>
      </c>
      <c r="K50" s="15" t="s">
        <v>28</v>
      </c>
      <c r="M50" s="18">
        <v>25.771999999999998</v>
      </c>
    </row>
    <row r="51" spans="2:13" x14ac:dyDescent="0.25">
      <c r="B51" s="22" t="s">
        <v>101</v>
      </c>
      <c r="C51" s="15" t="s">
        <v>102</v>
      </c>
      <c r="I51" s="21">
        <v>1088</v>
      </c>
      <c r="J51" s="19">
        <v>6</v>
      </c>
      <c r="K51" s="15" t="s">
        <v>28</v>
      </c>
      <c r="M51" s="18">
        <v>3.9660000000000002</v>
      </c>
    </row>
    <row r="52" spans="2:13" x14ac:dyDescent="0.25">
      <c r="B52" s="22" t="s">
        <v>103</v>
      </c>
      <c r="C52" s="15" t="s">
        <v>104</v>
      </c>
      <c r="D52" s="17" t="s">
        <v>15</v>
      </c>
      <c r="I52" s="21">
        <v>1520</v>
      </c>
      <c r="J52" s="19">
        <v>76</v>
      </c>
      <c r="K52" s="15" t="s">
        <v>28</v>
      </c>
      <c r="M52" s="18">
        <v>139.08000000000001</v>
      </c>
    </row>
    <row r="53" spans="2:13" x14ac:dyDescent="0.25">
      <c r="B53" s="22" t="s">
        <v>105</v>
      </c>
      <c r="C53" s="15" t="s">
        <v>106</v>
      </c>
      <c r="I53" s="21">
        <v>1520</v>
      </c>
      <c r="J53" s="19">
        <v>76</v>
      </c>
      <c r="K53" s="15" t="s">
        <v>28</v>
      </c>
      <c r="M53" s="18">
        <v>250.648</v>
      </c>
    </row>
    <row r="54" spans="2:13" x14ac:dyDescent="0.25">
      <c r="B54" s="22" t="s">
        <v>107</v>
      </c>
      <c r="C54" s="15" t="s">
        <v>108</v>
      </c>
      <c r="D54" s="15" t="s">
        <v>109</v>
      </c>
      <c r="I54" s="21">
        <v>368.77</v>
      </c>
      <c r="J54" s="19">
        <v>4</v>
      </c>
      <c r="K54" s="15" t="s">
        <v>28</v>
      </c>
      <c r="M54" s="18">
        <v>58.45</v>
      </c>
    </row>
    <row r="55" spans="2:13" x14ac:dyDescent="0.25">
      <c r="B55" s="22" t="s">
        <v>110</v>
      </c>
      <c r="C55" s="15" t="s">
        <v>111</v>
      </c>
      <c r="D55" s="15" t="s">
        <v>109</v>
      </c>
      <c r="I55" s="21">
        <v>1776.0709999999999</v>
      </c>
      <c r="J55" s="19">
        <v>18</v>
      </c>
      <c r="K55" s="15" t="s">
        <v>28</v>
      </c>
      <c r="M55" s="18">
        <v>333.90100000000001</v>
      </c>
    </row>
    <row r="56" spans="2:13" x14ac:dyDescent="0.25">
      <c r="B56" s="22" t="s">
        <v>112</v>
      </c>
      <c r="C56" s="15" t="s">
        <v>113</v>
      </c>
      <c r="I56" s="21">
        <v>1929.42</v>
      </c>
      <c r="J56" s="19">
        <v>17</v>
      </c>
      <c r="K56" s="15" t="s">
        <v>28</v>
      </c>
      <c r="M56" s="18">
        <v>450.19799999999998</v>
      </c>
    </row>
    <row r="57" spans="2:13" x14ac:dyDescent="0.25">
      <c r="B57" s="22" t="s">
        <v>112</v>
      </c>
      <c r="C57" s="15" t="s">
        <v>113</v>
      </c>
      <c r="I57" s="21">
        <v>3660.9839999999999</v>
      </c>
      <c r="J57" s="19">
        <v>32</v>
      </c>
      <c r="K57" s="15" t="s">
        <v>28</v>
      </c>
      <c r="L57" s="15" t="s">
        <v>17</v>
      </c>
      <c r="M57" s="18">
        <v>854.23</v>
      </c>
    </row>
    <row r="58" spans="2:13" x14ac:dyDescent="0.25">
      <c r="B58" s="22" t="s">
        <v>114</v>
      </c>
      <c r="C58" s="15" t="s">
        <v>115</v>
      </c>
      <c r="D58" s="17" t="s">
        <v>15</v>
      </c>
      <c r="I58" s="21">
        <v>431.33100000000002</v>
      </c>
      <c r="J58" s="19">
        <v>5</v>
      </c>
      <c r="K58" s="15" t="s">
        <v>28</v>
      </c>
      <c r="M58" s="18">
        <v>49.603000000000002</v>
      </c>
    </row>
    <row r="59" spans="2:13" x14ac:dyDescent="0.25">
      <c r="B59" s="22" t="s">
        <v>116</v>
      </c>
      <c r="C59" s="15" t="s">
        <v>117</v>
      </c>
      <c r="D59" s="17" t="s">
        <v>15</v>
      </c>
      <c r="I59" s="21">
        <v>6206.1040000000003</v>
      </c>
      <c r="J59" s="19">
        <v>32</v>
      </c>
      <c r="K59" s="15" t="s">
        <v>28</v>
      </c>
      <c r="M59" s="18">
        <v>567.85900000000004</v>
      </c>
    </row>
    <row r="60" spans="2:13" x14ac:dyDescent="0.25">
      <c r="B60" s="22" t="s">
        <v>118</v>
      </c>
      <c r="C60" s="15" t="s">
        <v>117</v>
      </c>
      <c r="I60" s="21">
        <v>6206.1040000000003</v>
      </c>
      <c r="J60" s="19">
        <v>32</v>
      </c>
      <c r="K60" s="15" t="s">
        <v>28</v>
      </c>
      <c r="M60" s="18">
        <v>539.93100000000004</v>
      </c>
    </row>
    <row r="61" spans="2:13" x14ac:dyDescent="0.25">
      <c r="B61" s="22" t="s">
        <v>119</v>
      </c>
      <c r="C61" s="15" t="s">
        <v>120</v>
      </c>
      <c r="I61" s="21">
        <v>641.23199999999997</v>
      </c>
      <c r="J61" s="19">
        <v>7</v>
      </c>
      <c r="K61" s="15" t="s">
        <v>28</v>
      </c>
      <c r="M61" s="18">
        <v>71.177000000000007</v>
      </c>
    </row>
    <row r="62" spans="2:13" x14ac:dyDescent="0.25">
      <c r="B62" s="22" t="s">
        <v>121</v>
      </c>
      <c r="C62" s="15" t="s">
        <v>122</v>
      </c>
      <c r="I62" s="21">
        <v>1561.999</v>
      </c>
      <c r="J62" s="19">
        <v>16</v>
      </c>
      <c r="K62" s="15" t="s">
        <v>28</v>
      </c>
      <c r="M62" s="18">
        <v>196.81200000000001</v>
      </c>
    </row>
    <row r="63" spans="2:13" x14ac:dyDescent="0.25">
      <c r="B63" s="22" t="s">
        <v>123</v>
      </c>
      <c r="C63" s="15" t="s">
        <v>124</v>
      </c>
      <c r="D63" s="17" t="s">
        <v>15</v>
      </c>
      <c r="I63" s="21">
        <v>443.08199999999999</v>
      </c>
      <c r="J63" s="19">
        <v>12</v>
      </c>
      <c r="K63" s="15" t="s">
        <v>28</v>
      </c>
      <c r="M63" s="18">
        <v>138.46299999999999</v>
      </c>
    </row>
    <row r="64" spans="2:13" x14ac:dyDescent="0.25">
      <c r="B64" s="22" t="s">
        <v>125</v>
      </c>
      <c r="C64" s="15" t="s">
        <v>126</v>
      </c>
      <c r="D64" s="17" t="s">
        <v>15</v>
      </c>
      <c r="I64" s="21">
        <v>544</v>
      </c>
      <c r="J64" s="19">
        <v>6</v>
      </c>
      <c r="K64" s="15" t="s">
        <v>28</v>
      </c>
      <c r="M64" s="18">
        <v>14.835000000000001</v>
      </c>
    </row>
    <row r="65" spans="2:13" x14ac:dyDescent="0.25">
      <c r="B65" s="22" t="s">
        <v>127</v>
      </c>
      <c r="C65" s="15" t="s">
        <v>128</v>
      </c>
      <c r="D65" s="17" t="s">
        <v>15</v>
      </c>
      <c r="I65" s="21">
        <v>136</v>
      </c>
      <c r="J65" s="19">
        <v>136</v>
      </c>
      <c r="K65" s="15" t="s">
        <v>10</v>
      </c>
      <c r="M65" s="18">
        <v>21.76</v>
      </c>
    </row>
    <row r="66" spans="2:13" x14ac:dyDescent="0.25">
      <c r="B66" s="22" t="s">
        <v>129</v>
      </c>
      <c r="C66" s="15" t="s">
        <v>130</v>
      </c>
      <c r="D66" s="17" t="s">
        <v>15</v>
      </c>
      <c r="I66" s="21">
        <v>136</v>
      </c>
      <c r="J66" s="19">
        <v>136</v>
      </c>
      <c r="K66" s="15" t="s">
        <v>10</v>
      </c>
      <c r="M66" s="18">
        <v>3.1280000000000001</v>
      </c>
    </row>
    <row r="67" spans="2:13" x14ac:dyDescent="0.25">
      <c r="B67" s="22" t="s">
        <v>131</v>
      </c>
      <c r="C67" s="15" t="s">
        <v>132</v>
      </c>
      <c r="D67" s="17" t="s">
        <v>15</v>
      </c>
      <c r="I67" s="21">
        <v>100</v>
      </c>
      <c r="J67" s="19">
        <v>100</v>
      </c>
      <c r="K67" s="15" t="s">
        <v>10</v>
      </c>
      <c r="M67" s="18">
        <v>102.1</v>
      </c>
    </row>
    <row r="68" spans="2:13" x14ac:dyDescent="0.25">
      <c r="B68" s="22" t="s">
        <v>133</v>
      </c>
      <c r="C68" s="15" t="s">
        <v>134</v>
      </c>
      <c r="I68" s="21">
        <v>36</v>
      </c>
      <c r="J68" s="19">
        <v>36</v>
      </c>
      <c r="K68" s="15" t="s">
        <v>10</v>
      </c>
      <c r="M68" s="18">
        <v>36.936</v>
      </c>
    </row>
    <row r="69" spans="2:13" x14ac:dyDescent="0.25">
      <c r="B69" s="22" t="s">
        <v>135</v>
      </c>
      <c r="C69" s="15" t="s">
        <v>136</v>
      </c>
      <c r="D69" s="17" t="s">
        <v>15</v>
      </c>
      <c r="I69" s="21">
        <v>544</v>
      </c>
      <c r="J69" s="19">
        <v>6</v>
      </c>
      <c r="K69" s="15" t="s">
        <v>28</v>
      </c>
      <c r="M69" s="18">
        <v>16.292999999999999</v>
      </c>
    </row>
    <row r="70" spans="2:13" x14ac:dyDescent="0.25">
      <c r="B70" s="22" t="s">
        <v>137</v>
      </c>
      <c r="C70" s="15" t="s">
        <v>138</v>
      </c>
      <c r="D70" s="17" t="s">
        <v>15</v>
      </c>
      <c r="I70" s="21">
        <v>5530.0240000000003</v>
      </c>
      <c r="J70" s="19">
        <v>139</v>
      </c>
      <c r="K70" s="15" t="s">
        <v>28</v>
      </c>
      <c r="M70" s="18">
        <v>286.04000000000002</v>
      </c>
    </row>
    <row r="71" spans="2:13" x14ac:dyDescent="0.25">
      <c r="B71" s="22" t="s">
        <v>139</v>
      </c>
      <c r="C71" s="15" t="s">
        <v>140</v>
      </c>
      <c r="D71" s="17" t="s">
        <v>15</v>
      </c>
      <c r="I71" s="21">
        <v>8.8130000000000006</v>
      </c>
      <c r="J71" s="19">
        <v>2</v>
      </c>
      <c r="K71" s="15" t="s">
        <v>16</v>
      </c>
      <c r="M71" s="18">
        <v>27.486999999999998</v>
      </c>
    </row>
    <row r="72" spans="2:13" x14ac:dyDescent="0.25">
      <c r="B72" s="22" t="s">
        <v>141</v>
      </c>
      <c r="C72" s="15" t="s">
        <v>142</v>
      </c>
      <c r="D72" s="17" t="s">
        <v>15</v>
      </c>
      <c r="I72" s="21">
        <v>1288.962</v>
      </c>
      <c r="J72" s="19">
        <v>340</v>
      </c>
      <c r="K72" s="15" t="s">
        <v>16</v>
      </c>
      <c r="L72" s="15" t="s">
        <v>17</v>
      </c>
      <c r="M72" s="18">
        <v>3226.2710000000002</v>
      </c>
    </row>
    <row r="73" spans="2:13" x14ac:dyDescent="0.25">
      <c r="B73" s="22" t="s">
        <v>141</v>
      </c>
      <c r="C73" s="15" t="s">
        <v>142</v>
      </c>
      <c r="D73" s="17" t="s">
        <v>15</v>
      </c>
      <c r="I73" s="21">
        <v>1944</v>
      </c>
      <c r="J73" s="19">
        <v>324</v>
      </c>
      <c r="K73" s="15" t="s">
        <v>16</v>
      </c>
      <c r="L73" s="15" t="s">
        <v>69</v>
      </c>
      <c r="M73" s="18">
        <v>4865.8320000000003</v>
      </c>
    </row>
    <row r="74" spans="2:13" x14ac:dyDescent="0.25">
      <c r="B74" s="22" t="s">
        <v>143</v>
      </c>
      <c r="C74" s="15" t="s">
        <v>144</v>
      </c>
      <c r="D74" s="17" t="s">
        <v>15</v>
      </c>
      <c r="I74" s="21">
        <v>2386.3420000000001</v>
      </c>
      <c r="J74" s="19">
        <v>407</v>
      </c>
      <c r="K74" s="15" t="s">
        <v>16</v>
      </c>
      <c r="L74" s="15" t="s">
        <v>17</v>
      </c>
      <c r="M74" s="18">
        <v>3806.2159999999999</v>
      </c>
    </row>
    <row r="75" spans="2:13" x14ac:dyDescent="0.25">
      <c r="B75" s="22" t="s">
        <v>145</v>
      </c>
      <c r="C75" s="15" t="s">
        <v>146</v>
      </c>
      <c r="D75" s="17" t="s">
        <v>15</v>
      </c>
      <c r="I75" s="21">
        <v>102</v>
      </c>
      <c r="J75" s="19">
        <v>18</v>
      </c>
      <c r="K75" s="15" t="s">
        <v>16</v>
      </c>
      <c r="L75" s="15" t="s">
        <v>17</v>
      </c>
      <c r="M75" s="18">
        <v>215.83199999999999</v>
      </c>
    </row>
    <row r="76" spans="2:13" x14ac:dyDescent="0.25">
      <c r="B76" s="22" t="s">
        <v>147</v>
      </c>
      <c r="C76" s="15" t="s">
        <v>148</v>
      </c>
      <c r="D76" s="17" t="s">
        <v>15</v>
      </c>
      <c r="I76" s="21">
        <v>36.244</v>
      </c>
      <c r="J76" s="19">
        <v>7</v>
      </c>
      <c r="K76" s="15" t="s">
        <v>16</v>
      </c>
      <c r="M76" s="18">
        <v>44.761000000000003</v>
      </c>
    </row>
    <row r="77" spans="2:13" x14ac:dyDescent="0.25">
      <c r="B77" s="22" t="s">
        <v>149</v>
      </c>
      <c r="C77" s="15" t="s">
        <v>150</v>
      </c>
      <c r="D77" s="17" t="s">
        <v>15</v>
      </c>
      <c r="I77" s="21">
        <v>119.48</v>
      </c>
      <c r="J77" s="19">
        <v>21</v>
      </c>
      <c r="K77" s="15" t="s">
        <v>16</v>
      </c>
      <c r="L77" s="15" t="s">
        <v>17</v>
      </c>
      <c r="M77" s="18">
        <v>24.492999999999999</v>
      </c>
    </row>
    <row r="78" spans="2:13" x14ac:dyDescent="0.25">
      <c r="B78" s="22" t="s">
        <v>151</v>
      </c>
      <c r="C78" s="15" t="s">
        <v>152</v>
      </c>
      <c r="D78" s="17" t="s">
        <v>15</v>
      </c>
      <c r="I78" s="21">
        <v>348.16</v>
      </c>
      <c r="J78" s="19">
        <v>117</v>
      </c>
      <c r="K78" s="15" t="s">
        <v>16</v>
      </c>
      <c r="M78" s="18">
        <v>2948.2190000000001</v>
      </c>
    </row>
    <row r="79" spans="2:13" x14ac:dyDescent="0.25">
      <c r="B79" s="22" t="s">
        <v>153</v>
      </c>
      <c r="C79" s="15" t="s">
        <v>154</v>
      </c>
      <c r="D79" s="17" t="s">
        <v>15</v>
      </c>
      <c r="I79" s="21">
        <v>536.976</v>
      </c>
      <c r="J79" s="19">
        <v>93</v>
      </c>
      <c r="K79" s="15" t="s">
        <v>16</v>
      </c>
      <c r="L79" s="15" t="s">
        <v>17</v>
      </c>
      <c r="M79" s="18">
        <v>839.83</v>
      </c>
    </row>
    <row r="80" spans="2:13" x14ac:dyDescent="0.25">
      <c r="B80" s="22" t="s">
        <v>155</v>
      </c>
      <c r="C80" s="15" t="s">
        <v>156</v>
      </c>
      <c r="I80" s="21">
        <v>497.80799999999999</v>
      </c>
      <c r="J80" s="19">
        <v>89</v>
      </c>
      <c r="K80" s="15" t="s">
        <v>16</v>
      </c>
      <c r="L80" s="15" t="s">
        <v>17</v>
      </c>
      <c r="M80" s="18">
        <v>1044.8989999999999</v>
      </c>
    </row>
    <row r="81" spans="2:13" ht="15.75" thickBot="1" x14ac:dyDescent="0.3">
      <c r="B81" s="23"/>
      <c r="I81" s="23"/>
    </row>
    <row r="82" spans="2:13" ht="300" x14ac:dyDescent="0.25">
      <c r="B82" s="16" t="s">
        <v>157</v>
      </c>
    </row>
    <row r="84" spans="2:13" x14ac:dyDescent="0.25">
      <c r="B84" s="15" t="s">
        <v>158</v>
      </c>
      <c r="M84" s="18">
        <f>SUM(M7:M80)</f>
        <v>28655.527000000002</v>
      </c>
    </row>
    <row r="85" spans="2:13" x14ac:dyDescent="0.25">
      <c r="B85" s="15" t="s">
        <v>159</v>
      </c>
      <c r="C85" s="19"/>
    </row>
    <row r="86" spans="2:13" x14ac:dyDescent="0.25">
      <c r="B86" s="15" t="s">
        <v>160</v>
      </c>
      <c r="C86" s="19"/>
    </row>
    <row r="87" spans="2:13" x14ac:dyDescent="0.25">
      <c r="B87" s="15" t="s">
        <v>161</v>
      </c>
      <c r="C87" s="15" t="s">
        <v>162</v>
      </c>
    </row>
    <row r="91" spans="2:13" x14ac:dyDescent="0.25">
      <c r="C91" s="15" t="s">
        <v>163</v>
      </c>
      <c r="D91" s="15" t="s">
        <v>164</v>
      </c>
    </row>
    <row r="92" spans="2:13" x14ac:dyDescent="0.25">
      <c r="C92" s="15" t="s">
        <v>109</v>
      </c>
      <c r="D92" s="15" t="s">
        <v>165</v>
      </c>
    </row>
    <row r="93" spans="2:13" x14ac:dyDescent="0.25">
      <c r="C93" s="15" t="s">
        <v>166</v>
      </c>
      <c r="D93" s="15" t="s">
        <v>167</v>
      </c>
    </row>
    <row r="94" spans="2:13" x14ac:dyDescent="0.25">
      <c r="C94" s="15" t="s">
        <v>168</v>
      </c>
      <c r="D94" s="15" t="s">
        <v>169</v>
      </c>
    </row>
    <row r="95" spans="2:13" x14ac:dyDescent="0.25">
      <c r="C95" s="15" t="s">
        <v>170</v>
      </c>
      <c r="D95" s="15" t="s">
        <v>171</v>
      </c>
    </row>
    <row r="96" spans="2:13" x14ac:dyDescent="0.25">
      <c r="B96" s="15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5"/>
  <sheetViews>
    <sheetView workbookViewId="0"/>
    <sheetView tabSelected="1" workbookViewId="1">
      <selection activeCell="E15" sqref="E15"/>
    </sheetView>
  </sheetViews>
  <sheetFormatPr defaultRowHeight="15" x14ac:dyDescent="0.25"/>
  <cols>
    <col min="1" max="1" width="6.42578125" style="9" customWidth="1"/>
    <col min="2" max="2" width="13.85546875" style="9" bestFit="1" customWidth="1"/>
    <col min="3" max="3" width="34" style="9" bestFit="1" customWidth="1"/>
    <col min="4" max="4" width="9.140625" style="9"/>
    <col min="5" max="5" width="12" style="9" bestFit="1" customWidth="1"/>
    <col min="6" max="16384" width="9.140625" style="9"/>
  </cols>
  <sheetData>
    <row r="1" spans="2:25" ht="15.75" x14ac:dyDescent="0.25">
      <c r="C1" s="9" t="s">
        <v>173</v>
      </c>
      <c r="D1" s="10"/>
      <c r="I1" s="25"/>
      <c r="J1" s="26"/>
      <c r="K1" s="10"/>
      <c r="T1" s="27" t="s">
        <v>174</v>
      </c>
    </row>
    <row r="2" spans="2:25" ht="21.75" thickBot="1" x14ac:dyDescent="0.4">
      <c r="C2" s="28" t="s">
        <v>175</v>
      </c>
      <c r="D2" s="29"/>
      <c r="I2" s="25"/>
      <c r="J2" s="26"/>
      <c r="K2" s="10"/>
      <c r="S2" s="2" t="s">
        <v>176</v>
      </c>
      <c r="T2" s="2"/>
      <c r="U2" s="30"/>
    </row>
    <row r="3" spans="2:25" x14ac:dyDescent="0.25">
      <c r="D3" s="10"/>
      <c r="E3" s="60" t="s">
        <v>9</v>
      </c>
      <c r="I3" s="25"/>
      <c r="J3" s="26"/>
      <c r="K3" s="10"/>
    </row>
    <row r="4" spans="2:25" ht="15.75" thickBot="1" x14ac:dyDescent="0.3">
      <c r="B4" s="1" t="s">
        <v>177</v>
      </c>
      <c r="C4" s="2" t="s">
        <v>178</v>
      </c>
      <c r="D4" s="3" t="s">
        <v>179</v>
      </c>
      <c r="E4" s="61"/>
      <c r="F4" s="5" t="s">
        <v>180</v>
      </c>
      <c r="G4" s="4"/>
      <c r="H4" s="6" t="s">
        <v>181</v>
      </c>
      <c r="I4" s="7" t="s">
        <v>182</v>
      </c>
      <c r="J4" s="8"/>
      <c r="K4" s="10"/>
      <c r="L4" s="9" t="s">
        <v>183</v>
      </c>
      <c r="M4" s="9" t="s">
        <v>184</v>
      </c>
      <c r="N4" s="9" t="s">
        <v>185</v>
      </c>
      <c r="O4" s="9" t="s">
        <v>186</v>
      </c>
      <c r="P4" s="9" t="s">
        <v>187</v>
      </c>
      <c r="Q4" s="9" t="s">
        <v>188</v>
      </c>
      <c r="R4" s="9" t="s">
        <v>189</v>
      </c>
      <c r="S4" s="9" t="s">
        <v>190</v>
      </c>
      <c r="T4" s="9" t="s">
        <v>191</v>
      </c>
      <c r="U4" s="9" t="s">
        <v>192</v>
      </c>
      <c r="V4" s="9" t="s">
        <v>193</v>
      </c>
      <c r="W4" s="9" t="s">
        <v>194</v>
      </c>
      <c r="X4" s="9" t="s">
        <v>195</v>
      </c>
      <c r="Y4" s="9" t="s">
        <v>196</v>
      </c>
    </row>
    <row r="5" spans="2:25" x14ac:dyDescent="0.25">
      <c r="B5" s="32" t="s">
        <v>247</v>
      </c>
      <c r="D5" s="10"/>
      <c r="E5" s="61"/>
      <c r="F5" s="11"/>
      <c r="G5" s="4"/>
      <c r="H5" s="6"/>
      <c r="I5" s="7"/>
      <c r="J5" s="8"/>
      <c r="K5" s="10"/>
    </row>
    <row r="6" spans="2:25" x14ac:dyDescent="0.25">
      <c r="B6" s="33"/>
      <c r="C6" s="12" t="s">
        <v>197</v>
      </c>
      <c r="D6" s="13"/>
      <c r="E6" s="37"/>
      <c r="F6" s="14">
        <f>E6/6</f>
        <v>0</v>
      </c>
      <c r="G6" s="4" t="s">
        <v>180</v>
      </c>
      <c r="H6" s="6"/>
      <c r="I6" s="7">
        <f t="shared" ref="I6:I35" si="0">H6*E6</f>
        <v>0</v>
      </c>
      <c r="J6" s="8"/>
      <c r="K6" s="10"/>
      <c r="O6" s="31"/>
    </row>
    <row r="7" spans="2:25" x14ac:dyDescent="0.25">
      <c r="B7" s="34"/>
      <c r="C7" s="12" t="s">
        <v>198</v>
      </c>
      <c r="D7" s="13"/>
      <c r="E7" s="37"/>
      <c r="F7" s="14">
        <f t="shared" ref="F7:F19" si="1">E7/6</f>
        <v>0</v>
      </c>
      <c r="G7" s="4" t="s">
        <v>180</v>
      </c>
      <c r="H7" s="6"/>
      <c r="I7" s="7">
        <f t="shared" si="0"/>
        <v>0</v>
      </c>
      <c r="J7" s="8"/>
      <c r="K7" s="10"/>
    </row>
    <row r="8" spans="2:25" s="31" customFormat="1" x14ac:dyDescent="0.25">
      <c r="B8" s="48" t="s">
        <v>199</v>
      </c>
      <c r="C8" s="49" t="s">
        <v>200</v>
      </c>
      <c r="D8" s="50">
        <v>9010</v>
      </c>
      <c r="E8" s="38"/>
      <c r="F8" s="51">
        <f>E8/6</f>
        <v>0</v>
      </c>
      <c r="G8" s="11" t="s">
        <v>180</v>
      </c>
      <c r="H8" s="11">
        <v>1907</v>
      </c>
      <c r="I8" s="8">
        <f t="shared" si="0"/>
        <v>0</v>
      </c>
      <c r="J8" s="8"/>
      <c r="K8" s="52"/>
    </row>
    <row r="9" spans="2:25" x14ac:dyDescent="0.25">
      <c r="B9" s="33" t="s">
        <v>201</v>
      </c>
      <c r="C9" s="12" t="s">
        <v>202</v>
      </c>
      <c r="D9" s="13"/>
      <c r="E9" s="37"/>
      <c r="F9" s="14">
        <f>E9/6</f>
        <v>0</v>
      </c>
      <c r="G9" s="4" t="s">
        <v>180</v>
      </c>
      <c r="H9" s="6">
        <v>2360</v>
      </c>
      <c r="I9" s="7">
        <f t="shared" si="0"/>
        <v>0</v>
      </c>
      <c r="J9" s="8"/>
      <c r="K9" s="10"/>
      <c r="O9" s="31"/>
    </row>
    <row r="10" spans="2:25" x14ac:dyDescent="0.25">
      <c r="B10" s="33"/>
      <c r="C10" s="12" t="s">
        <v>203</v>
      </c>
      <c r="D10" s="13"/>
      <c r="E10" s="37"/>
      <c r="F10" s="14">
        <f>E10/6</f>
        <v>0</v>
      </c>
      <c r="G10" s="4" t="s">
        <v>180</v>
      </c>
      <c r="H10" s="6"/>
      <c r="I10" s="7">
        <f t="shared" si="0"/>
        <v>0</v>
      </c>
      <c r="J10" s="8"/>
      <c r="K10" s="10"/>
      <c r="O10" s="31"/>
    </row>
    <row r="11" spans="2:25" x14ac:dyDescent="0.25">
      <c r="B11" s="33" t="s">
        <v>204</v>
      </c>
      <c r="C11" s="12" t="s">
        <v>205</v>
      </c>
      <c r="D11" s="13"/>
      <c r="E11" s="37"/>
      <c r="F11" s="14">
        <f>E11/6</f>
        <v>0</v>
      </c>
      <c r="G11" s="4" t="s">
        <v>180</v>
      </c>
      <c r="H11" s="6">
        <v>1352</v>
      </c>
      <c r="I11" s="7">
        <f t="shared" si="0"/>
        <v>0</v>
      </c>
      <c r="J11" s="8"/>
      <c r="K11" s="10"/>
      <c r="O11" s="31"/>
    </row>
    <row r="12" spans="2:25" x14ac:dyDescent="0.25">
      <c r="B12" s="33" t="s">
        <v>206</v>
      </c>
      <c r="C12" s="12" t="s">
        <v>207</v>
      </c>
      <c r="D12" s="13">
        <v>9010</v>
      </c>
      <c r="E12" s="37"/>
      <c r="F12" s="14">
        <f t="shared" si="1"/>
        <v>0</v>
      </c>
      <c r="G12" s="4" t="s">
        <v>180</v>
      </c>
      <c r="H12" s="6">
        <v>1375</v>
      </c>
      <c r="I12" s="7">
        <f t="shared" si="0"/>
        <v>0</v>
      </c>
      <c r="J12" s="8"/>
      <c r="K12" s="10"/>
    </row>
    <row r="13" spans="2:25" x14ac:dyDescent="0.25">
      <c r="B13" s="33"/>
      <c r="C13" s="12" t="s">
        <v>208</v>
      </c>
      <c r="D13" s="13"/>
      <c r="E13" s="37"/>
      <c r="F13" s="14">
        <f t="shared" si="1"/>
        <v>0</v>
      </c>
      <c r="G13" s="4" t="s">
        <v>180</v>
      </c>
      <c r="H13" s="6"/>
      <c r="I13" s="7">
        <f t="shared" si="0"/>
        <v>0</v>
      </c>
      <c r="J13" s="8"/>
      <c r="K13" s="10"/>
    </row>
    <row r="14" spans="2:25" x14ac:dyDescent="0.25">
      <c r="B14" s="33" t="s">
        <v>209</v>
      </c>
      <c r="C14" s="12" t="s">
        <v>210</v>
      </c>
      <c r="D14" s="13"/>
      <c r="E14" s="37"/>
      <c r="F14" s="14">
        <f t="shared" si="1"/>
        <v>0</v>
      </c>
      <c r="G14" s="4" t="s">
        <v>180</v>
      </c>
      <c r="H14" s="6">
        <v>629</v>
      </c>
      <c r="I14" s="7">
        <f t="shared" si="0"/>
        <v>0</v>
      </c>
      <c r="J14" s="8"/>
      <c r="K14" s="10"/>
    </row>
    <row r="15" spans="2:25" s="47" customFormat="1" x14ac:dyDescent="0.25">
      <c r="B15" s="40" t="s">
        <v>211</v>
      </c>
      <c r="C15" s="41" t="s">
        <v>248</v>
      </c>
      <c r="D15" s="42"/>
      <c r="E15" s="59" t="e">
        <f>VLOOKUP(112710,Schuco!B7:B33,8,FALSE)</f>
        <v>#N/A</v>
      </c>
      <c r="F15" s="43" t="e">
        <f t="shared" si="1"/>
        <v>#N/A</v>
      </c>
      <c r="G15" s="44" t="s">
        <v>180</v>
      </c>
      <c r="H15" s="44">
        <v>400</v>
      </c>
      <c r="I15" s="45" t="e">
        <f t="shared" si="0"/>
        <v>#N/A</v>
      </c>
      <c r="J15" s="45"/>
      <c r="K15" s="46"/>
    </row>
    <row r="16" spans="2:25" x14ac:dyDescent="0.25">
      <c r="B16" s="33" t="s">
        <v>212</v>
      </c>
      <c r="C16" s="12" t="s">
        <v>248</v>
      </c>
      <c r="D16" s="13"/>
      <c r="E16" s="37"/>
      <c r="F16" s="14">
        <f t="shared" si="1"/>
        <v>0</v>
      </c>
      <c r="G16" s="4" t="s">
        <v>180</v>
      </c>
      <c r="H16" s="6"/>
      <c r="I16" s="7">
        <f t="shared" si="0"/>
        <v>0</v>
      </c>
      <c r="J16" s="8"/>
      <c r="K16" s="10"/>
      <c r="L16" s="31"/>
    </row>
    <row r="17" spans="2:24" x14ac:dyDescent="0.25">
      <c r="B17" s="33" t="s">
        <v>213</v>
      </c>
      <c r="C17" s="12" t="s">
        <v>214</v>
      </c>
      <c r="D17" s="13">
        <v>9010</v>
      </c>
      <c r="E17" s="38"/>
      <c r="F17" s="14">
        <f t="shared" si="1"/>
        <v>0</v>
      </c>
      <c r="G17" s="4" t="s">
        <v>180</v>
      </c>
      <c r="H17" s="6">
        <v>350</v>
      </c>
      <c r="I17" s="7">
        <f t="shared" si="0"/>
        <v>0</v>
      </c>
      <c r="J17" s="8"/>
      <c r="K17" s="10"/>
      <c r="L17" s="31"/>
    </row>
    <row r="18" spans="2:24" x14ac:dyDescent="0.25">
      <c r="B18" s="33" t="s">
        <v>215</v>
      </c>
      <c r="C18" s="12" t="s">
        <v>216</v>
      </c>
      <c r="D18" s="13">
        <v>9010</v>
      </c>
      <c r="E18" s="38"/>
      <c r="F18" s="14">
        <f t="shared" si="1"/>
        <v>0</v>
      </c>
      <c r="G18" s="4" t="s">
        <v>180</v>
      </c>
      <c r="H18" s="6">
        <v>312</v>
      </c>
      <c r="I18" s="7">
        <f t="shared" si="0"/>
        <v>0</v>
      </c>
      <c r="J18" s="8"/>
      <c r="K18" s="10"/>
      <c r="L18" s="31"/>
    </row>
    <row r="19" spans="2:24" ht="17.25" x14ac:dyDescent="0.25">
      <c r="B19" s="33"/>
      <c r="C19" s="12" t="s">
        <v>217</v>
      </c>
      <c r="D19" s="13"/>
      <c r="E19" s="37"/>
      <c r="F19" s="14">
        <f t="shared" si="1"/>
        <v>0</v>
      </c>
      <c r="G19" s="4" t="s">
        <v>180</v>
      </c>
      <c r="H19" s="6"/>
      <c r="I19" s="7">
        <f t="shared" si="0"/>
        <v>0</v>
      </c>
      <c r="J19" s="8"/>
      <c r="K19" s="10"/>
      <c r="V19" s="31"/>
      <c r="X19" s="31"/>
    </row>
    <row r="20" spans="2:24" x14ac:dyDescent="0.25">
      <c r="B20" s="33" t="s">
        <v>218</v>
      </c>
      <c r="C20" s="12" t="s">
        <v>219</v>
      </c>
      <c r="D20" s="13"/>
      <c r="E20" s="37"/>
      <c r="F20" s="14">
        <f>E20/6</f>
        <v>0</v>
      </c>
      <c r="G20" s="4" t="s">
        <v>180</v>
      </c>
      <c r="H20" s="6">
        <v>200</v>
      </c>
      <c r="I20" s="7">
        <f t="shared" si="0"/>
        <v>0</v>
      </c>
      <c r="J20" s="8"/>
      <c r="K20" s="10"/>
      <c r="L20" s="31"/>
    </row>
    <row r="21" spans="2:24" x14ac:dyDescent="0.25">
      <c r="B21" s="33" t="s">
        <v>220</v>
      </c>
      <c r="C21" s="12" t="s">
        <v>221</v>
      </c>
      <c r="D21" s="13"/>
      <c r="E21" s="37"/>
      <c r="F21" s="14">
        <f>E21/6</f>
        <v>0</v>
      </c>
      <c r="G21" s="4" t="s">
        <v>180</v>
      </c>
      <c r="H21" s="6">
        <v>200</v>
      </c>
      <c r="I21" s="7">
        <f t="shared" si="0"/>
        <v>0</v>
      </c>
      <c r="J21" s="8"/>
      <c r="K21" s="10"/>
      <c r="L21" s="31"/>
    </row>
    <row r="22" spans="2:24" x14ac:dyDescent="0.25">
      <c r="B22" s="33" t="s">
        <v>222</v>
      </c>
      <c r="C22" s="12" t="s">
        <v>223</v>
      </c>
      <c r="D22" s="13"/>
      <c r="E22" s="37"/>
      <c r="F22" s="14">
        <f t="shared" ref="F22:F29" si="2">E22/6</f>
        <v>0</v>
      </c>
      <c r="G22" s="4" t="s">
        <v>180</v>
      </c>
      <c r="H22" s="6">
        <v>80</v>
      </c>
      <c r="I22" s="7">
        <f t="shared" si="0"/>
        <v>0</v>
      </c>
      <c r="J22" s="8"/>
      <c r="K22" s="10"/>
      <c r="L22" s="31"/>
    </row>
    <row r="23" spans="2:24" x14ac:dyDescent="0.25">
      <c r="B23" s="34">
        <v>5768</v>
      </c>
      <c r="C23" s="12" t="s">
        <v>224</v>
      </c>
      <c r="D23" s="13"/>
      <c r="E23" s="37"/>
      <c r="F23" s="14">
        <f t="shared" si="2"/>
        <v>0</v>
      </c>
      <c r="G23" s="4" t="s">
        <v>225</v>
      </c>
      <c r="H23" s="6">
        <v>168</v>
      </c>
      <c r="I23" s="7">
        <f t="shared" si="0"/>
        <v>0</v>
      </c>
      <c r="J23" s="8"/>
      <c r="K23" s="10"/>
      <c r="L23" s="31"/>
    </row>
    <row r="24" spans="2:24" x14ac:dyDescent="0.25">
      <c r="B24" s="34" t="s">
        <v>226</v>
      </c>
      <c r="C24" s="12" t="s">
        <v>227</v>
      </c>
      <c r="D24" s="13"/>
      <c r="E24" s="37"/>
      <c r="F24" s="14">
        <f t="shared" si="2"/>
        <v>0</v>
      </c>
      <c r="G24" s="4" t="s">
        <v>225</v>
      </c>
      <c r="H24" s="6">
        <v>100</v>
      </c>
      <c r="I24" s="7">
        <f t="shared" si="0"/>
        <v>0</v>
      </c>
      <c r="J24" s="8"/>
      <c r="K24" s="10"/>
      <c r="L24" s="31"/>
    </row>
    <row r="25" spans="2:24" x14ac:dyDescent="0.25">
      <c r="B25" s="35" t="s">
        <v>228</v>
      </c>
      <c r="C25" s="12" t="s">
        <v>229</v>
      </c>
      <c r="D25" s="13"/>
      <c r="E25" s="37"/>
      <c r="F25" s="14">
        <f t="shared" si="2"/>
        <v>0</v>
      </c>
      <c r="G25" s="4" t="s">
        <v>225</v>
      </c>
      <c r="H25" s="6">
        <v>49</v>
      </c>
      <c r="I25" s="7">
        <f t="shared" si="0"/>
        <v>0</v>
      </c>
      <c r="J25" s="8"/>
      <c r="K25" s="10"/>
    </row>
    <row r="26" spans="2:24" x14ac:dyDescent="0.25">
      <c r="B26" s="34" t="s">
        <v>230</v>
      </c>
      <c r="C26" s="12" t="s">
        <v>231</v>
      </c>
      <c r="D26" s="13"/>
      <c r="E26" s="37"/>
      <c r="F26" s="14">
        <f t="shared" si="2"/>
        <v>0</v>
      </c>
      <c r="G26" s="4" t="s">
        <v>225</v>
      </c>
      <c r="H26" s="6">
        <v>20000</v>
      </c>
      <c r="I26" s="7">
        <f t="shared" si="0"/>
        <v>0</v>
      </c>
      <c r="J26" s="8"/>
      <c r="K26" s="10"/>
    </row>
    <row r="27" spans="2:24" x14ac:dyDescent="0.25">
      <c r="B27" s="34"/>
      <c r="C27" s="12" t="s">
        <v>232</v>
      </c>
      <c r="D27" s="13"/>
      <c r="E27" s="37"/>
      <c r="F27" s="14">
        <f t="shared" si="2"/>
        <v>0</v>
      </c>
      <c r="G27" s="4" t="s">
        <v>225</v>
      </c>
      <c r="H27" s="6"/>
      <c r="I27" s="7">
        <f t="shared" si="0"/>
        <v>0</v>
      </c>
      <c r="J27" s="8"/>
      <c r="K27" s="10"/>
    </row>
    <row r="28" spans="2:24" x14ac:dyDescent="0.25">
      <c r="B28" s="34" t="s">
        <v>233</v>
      </c>
      <c r="C28" s="12" t="s">
        <v>234</v>
      </c>
      <c r="D28" s="13"/>
      <c r="E28" s="37"/>
      <c r="F28" s="14">
        <f t="shared" si="2"/>
        <v>0</v>
      </c>
      <c r="G28" s="4" t="s">
        <v>225</v>
      </c>
      <c r="H28" s="6">
        <v>210</v>
      </c>
      <c r="I28" s="7">
        <f t="shared" si="0"/>
        <v>0</v>
      </c>
      <c r="J28" s="8"/>
      <c r="K28" s="10"/>
    </row>
    <row r="29" spans="2:24" x14ac:dyDescent="0.25">
      <c r="B29" s="34"/>
      <c r="C29" s="12" t="s">
        <v>235</v>
      </c>
      <c r="D29" s="13"/>
      <c r="E29" s="37"/>
      <c r="F29" s="14">
        <f t="shared" si="2"/>
        <v>0</v>
      </c>
      <c r="G29" s="4" t="s">
        <v>225</v>
      </c>
      <c r="H29" s="6">
        <v>2</v>
      </c>
      <c r="I29" s="7">
        <f t="shared" si="0"/>
        <v>0</v>
      </c>
      <c r="J29" s="8"/>
      <c r="K29" s="10"/>
    </row>
    <row r="30" spans="2:24" x14ac:dyDescent="0.25">
      <c r="B30" s="34" t="s">
        <v>236</v>
      </c>
      <c r="C30" s="12" t="s">
        <v>237</v>
      </c>
      <c r="D30" s="13"/>
      <c r="E30" s="37"/>
      <c r="F30" s="4"/>
      <c r="G30" s="4" t="s">
        <v>238</v>
      </c>
      <c r="H30" s="6">
        <v>710</v>
      </c>
      <c r="I30" s="7">
        <f t="shared" si="0"/>
        <v>0</v>
      </c>
      <c r="J30" s="8"/>
      <c r="K30" s="10"/>
    </row>
    <row r="31" spans="2:24" x14ac:dyDescent="0.25">
      <c r="B31" s="34"/>
      <c r="C31" s="12" t="s">
        <v>239</v>
      </c>
      <c r="D31" s="13"/>
      <c r="E31" s="37"/>
      <c r="F31" s="4"/>
      <c r="G31" s="4" t="s">
        <v>238</v>
      </c>
      <c r="H31" s="6"/>
      <c r="I31" s="7">
        <f t="shared" si="0"/>
        <v>0</v>
      </c>
      <c r="J31" s="8"/>
      <c r="K31" s="10"/>
    </row>
    <row r="32" spans="2:24" x14ac:dyDescent="0.25">
      <c r="B32" s="34" t="s">
        <v>240</v>
      </c>
      <c r="C32" s="12" t="s">
        <v>241</v>
      </c>
      <c r="D32" s="13"/>
      <c r="E32" s="37"/>
      <c r="F32" s="4"/>
      <c r="G32" s="4" t="s">
        <v>238</v>
      </c>
      <c r="H32" s="6">
        <v>60</v>
      </c>
      <c r="I32" s="7">
        <f t="shared" si="0"/>
        <v>0</v>
      </c>
      <c r="J32" s="8"/>
      <c r="K32" s="10"/>
    </row>
    <row r="33" spans="2:11" x14ac:dyDescent="0.25">
      <c r="B33" s="34" t="s">
        <v>240</v>
      </c>
      <c r="C33" s="12" t="s">
        <v>242</v>
      </c>
      <c r="D33" s="13"/>
      <c r="E33" s="37"/>
      <c r="F33" s="4"/>
      <c r="G33" s="4" t="s">
        <v>238</v>
      </c>
      <c r="H33" s="6">
        <v>120</v>
      </c>
      <c r="I33" s="7">
        <f t="shared" si="0"/>
        <v>0</v>
      </c>
      <c r="J33" s="8"/>
      <c r="K33" s="10"/>
    </row>
    <row r="34" spans="2:11" x14ac:dyDescent="0.25">
      <c r="B34" s="34" t="s">
        <v>243</v>
      </c>
      <c r="C34" s="12" t="s">
        <v>244</v>
      </c>
      <c r="D34" s="13"/>
      <c r="E34" s="37"/>
      <c r="F34" s="4"/>
      <c r="G34" s="4" t="s">
        <v>238</v>
      </c>
      <c r="H34" s="6">
        <v>5</v>
      </c>
      <c r="I34" s="7">
        <f t="shared" si="0"/>
        <v>0</v>
      </c>
      <c r="J34" s="8"/>
      <c r="K34" s="10"/>
    </row>
    <row r="35" spans="2:11" ht="15.75" thickBot="1" x14ac:dyDescent="0.3">
      <c r="B35" s="36" t="s">
        <v>245</v>
      </c>
      <c r="C35" s="12" t="s">
        <v>246</v>
      </c>
      <c r="D35" s="13"/>
      <c r="E35" s="39"/>
      <c r="F35" s="4"/>
      <c r="G35" s="4" t="s">
        <v>238</v>
      </c>
      <c r="H35" s="6">
        <v>2</v>
      </c>
      <c r="I35" s="7">
        <f t="shared" si="0"/>
        <v>0</v>
      </c>
      <c r="J35" s="8"/>
      <c r="K35" s="10"/>
    </row>
  </sheetData>
  <mergeCells count="1">
    <mergeCell ref="E3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Schuco</vt:lpstr>
      <vt:lpstr>Алпроф</vt:lpstr>
      <vt:lpstr>Лист3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Конструктор</cp:lastModifiedBy>
  <dcterms:created xsi:type="dcterms:W3CDTF">2013-01-24T10:06:30Z</dcterms:created>
  <dcterms:modified xsi:type="dcterms:W3CDTF">2013-01-31T08:06:03Z</dcterms:modified>
</cp:coreProperties>
</file>