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5200" windowHeight="11985"/>
  </bookViews>
  <sheets>
    <sheet name="№3" sheetId="1" r:id="rId1"/>
  </sheets>
  <calcPr calcId="152511"/>
</workbook>
</file>

<file path=xl/calcChain.xml><?xml version="1.0" encoding="utf-8"?>
<calcChain xmlns="http://schemas.openxmlformats.org/spreadsheetml/2006/main">
  <c r="M10" i="1" l="1"/>
  <c r="K10" i="1"/>
  <c r="I10" i="1"/>
  <c r="G10" i="1"/>
  <c r="D9" i="1"/>
  <c r="K8" i="1"/>
  <c r="M8" i="1" s="1"/>
  <c r="I8" i="1"/>
  <c r="G8" i="1"/>
  <c r="K7" i="1"/>
  <c r="M7" i="1" s="1"/>
  <c r="I7" i="1"/>
  <c r="G7" i="1"/>
  <c r="K6" i="1"/>
  <c r="I6" i="1"/>
  <c r="G6" i="1"/>
  <c r="G9" i="1" l="1"/>
  <c r="I9" i="1"/>
  <c r="K9" i="1"/>
  <c r="M6" i="1"/>
  <c r="M9" i="1" s="1"/>
</calcChain>
</file>

<file path=xl/sharedStrings.xml><?xml version="1.0" encoding="utf-8"?>
<sst xmlns="http://schemas.openxmlformats.org/spreadsheetml/2006/main" count="20" uniqueCount="14">
  <si>
    <t>№ квартиры</t>
  </si>
  <si>
    <t>№ л/c</t>
  </si>
  <si>
    <t xml:space="preserve">Фамилия, имя, отчество </t>
  </si>
  <si>
    <t>Площадь квартиры</t>
  </si>
  <si>
    <t>Показания счетчика декабрь</t>
  </si>
  <si>
    <t>январь</t>
  </si>
  <si>
    <t>февраль</t>
  </si>
  <si>
    <t>март</t>
  </si>
  <si>
    <t>апрель</t>
  </si>
  <si>
    <t xml:space="preserve">показания счетчика </t>
  </si>
  <si>
    <t xml:space="preserve">потребление </t>
  </si>
  <si>
    <t>ИТОГО:</t>
  </si>
  <si>
    <t>Общедомовой</t>
  </si>
  <si>
    <t>100/5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</si>
</sst>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name val="Arial"/>
      <family val="2"/>
      <charset val="204"/>
    </font>
    <font>
      <sz val="9"/>
      <color theme="1" tint="0.34998626667073579"/>
      <name val="Arial"/>
      <family val="2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2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" fontId="5" fillId="0" borderId="0" xfId="0" applyNumberFormat="1" applyFont="1"/>
    <xf numFmtId="0" fontId="6" fillId="0" borderId="1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8">
    <dxf>
      <fill>
        <patternFill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1"/>
  <sheetViews>
    <sheetView tabSelected="1" workbookViewId="0">
      <selection activeCell="F6" sqref="F6"/>
    </sheetView>
  </sheetViews>
  <sheetFormatPr defaultRowHeight="15" x14ac:dyDescent="0.25"/>
  <cols>
    <col min="1" max="1" width="6" customWidth="1"/>
    <col min="2" max="2" width="9.140625" style="12"/>
    <col min="3" max="3" width="34.7109375" style="13" customWidth="1"/>
    <col min="4" max="4" width="9.5703125" style="13" customWidth="1"/>
    <col min="5" max="5" width="10.28515625" style="12" customWidth="1"/>
    <col min="6" max="6" width="10" style="13" customWidth="1"/>
    <col min="7" max="7" width="9.42578125" style="13" customWidth="1"/>
    <col min="8" max="8" width="10" style="13" customWidth="1"/>
    <col min="9" max="9" width="9.42578125" style="13" customWidth="1"/>
    <col min="10" max="10" width="10" style="13" customWidth="1"/>
    <col min="11" max="11" width="9.42578125" style="13" customWidth="1"/>
    <col min="12" max="12" width="10" style="13" customWidth="1"/>
    <col min="13" max="13" width="9.42578125" style="13" customWidth="1"/>
  </cols>
  <sheetData>
    <row r="2" spans="1:14" ht="15.75" x14ac:dyDescent="0.25">
      <c r="A2" s="20"/>
      <c r="B2" s="20"/>
      <c r="C2" s="20"/>
      <c r="D2" s="20"/>
      <c r="E2" s="20"/>
      <c r="F2" s="20"/>
      <c r="G2" s="20"/>
      <c r="H2"/>
      <c r="I2"/>
      <c r="J2"/>
      <c r="K2"/>
      <c r="L2"/>
      <c r="M2"/>
    </row>
    <row r="4" spans="1:14" ht="30" customHeight="1" x14ac:dyDescent="0.25">
      <c r="A4" s="21" t="s">
        <v>0</v>
      </c>
      <c r="B4" s="21" t="s">
        <v>1</v>
      </c>
      <c r="C4" s="22" t="s">
        <v>2</v>
      </c>
      <c r="D4" s="22" t="s">
        <v>3</v>
      </c>
      <c r="E4" s="22" t="s">
        <v>4</v>
      </c>
      <c r="F4" s="14" t="s">
        <v>5</v>
      </c>
      <c r="G4" s="15"/>
      <c r="H4" s="14" t="s">
        <v>6</v>
      </c>
      <c r="I4" s="15"/>
      <c r="J4" s="16" t="s">
        <v>7</v>
      </c>
      <c r="K4" s="16"/>
      <c r="L4" s="16" t="s">
        <v>8</v>
      </c>
      <c r="M4" s="16"/>
    </row>
    <row r="5" spans="1:14" ht="30" x14ac:dyDescent="0.25">
      <c r="A5" s="21"/>
      <c r="B5" s="21"/>
      <c r="C5" s="22"/>
      <c r="D5" s="22"/>
      <c r="E5" s="22"/>
      <c r="F5" s="1" t="s">
        <v>9</v>
      </c>
      <c r="G5" s="2" t="s">
        <v>10</v>
      </c>
      <c r="H5" s="1" t="s">
        <v>9</v>
      </c>
      <c r="I5" s="2" t="s">
        <v>10</v>
      </c>
      <c r="J5" s="1" t="s">
        <v>9</v>
      </c>
      <c r="K5" s="2" t="s">
        <v>10</v>
      </c>
      <c r="L5" s="1" t="s">
        <v>9</v>
      </c>
      <c r="M5" s="2" t="s">
        <v>10</v>
      </c>
    </row>
    <row r="6" spans="1:14" ht="22.5" customHeight="1" x14ac:dyDescent="0.25">
      <c r="A6" s="1">
        <v>1</v>
      </c>
      <c r="B6" s="3"/>
      <c r="C6" s="4"/>
      <c r="D6" s="1">
        <v>30.6</v>
      </c>
      <c r="E6" s="3">
        <v>8233</v>
      </c>
      <c r="F6" s="5">
        <v>8704</v>
      </c>
      <c r="G6" s="3">
        <f>IF((F6-E6)&lt;0,"Ошибка",(F6-E6))</f>
        <v>471</v>
      </c>
      <c r="H6" s="5">
        <v>9138</v>
      </c>
      <c r="I6" s="3">
        <f t="shared" ref="I6:I8" si="0">IF((H6-F6)&lt;0,"Ошибка",(H6-F6))</f>
        <v>434</v>
      </c>
      <c r="J6" s="5">
        <v>9279</v>
      </c>
      <c r="K6" s="3">
        <f t="shared" ref="K6:K8" si="1">IF((J6-H6)&lt;0,"Ошибка",(J6-H6))</f>
        <v>141</v>
      </c>
      <c r="L6" s="5">
        <v>9420</v>
      </c>
      <c r="M6" s="6">
        <f>IF(AND(0.7*K6&lt;(L6-J6),(L6-J6)&lt;=1.3*K6),L6-J6,"Контроль")</f>
        <v>141</v>
      </c>
      <c r="N6" s="7"/>
    </row>
    <row r="7" spans="1:14" ht="22.5" customHeight="1" x14ac:dyDescent="0.25">
      <c r="A7" s="1">
        <v>2</v>
      </c>
      <c r="B7" s="3"/>
      <c r="C7" s="4"/>
      <c r="D7" s="1">
        <v>47.6</v>
      </c>
      <c r="E7" s="3">
        <v>1645</v>
      </c>
      <c r="F7" s="5">
        <v>1672</v>
      </c>
      <c r="G7" s="3">
        <f t="shared" ref="G7:G8" si="2">IF((F7-E7)&lt;0,"Ошибка",(F7-E7))</f>
        <v>27</v>
      </c>
      <c r="H7" s="5">
        <v>1687</v>
      </c>
      <c r="I7" s="3">
        <f t="shared" si="0"/>
        <v>15</v>
      </c>
      <c r="J7" s="5">
        <v>1705</v>
      </c>
      <c r="K7" s="3">
        <f t="shared" si="1"/>
        <v>18</v>
      </c>
      <c r="L7" s="5">
        <v>1</v>
      </c>
      <c r="M7" s="6" t="str">
        <f>IF(AND(0.7*K7&lt;(L7-J7),(L7-J7)&lt;=1.3*K7),L7-J7,"Контроль")</f>
        <v>Контроль</v>
      </c>
    </row>
    <row r="8" spans="1:14" ht="22.5" customHeight="1" x14ac:dyDescent="0.25">
      <c r="A8" s="1">
        <v>3</v>
      </c>
      <c r="B8" s="3"/>
      <c r="C8" s="4"/>
      <c r="D8" s="1">
        <v>63</v>
      </c>
      <c r="E8" s="3">
        <v>36641</v>
      </c>
      <c r="F8" s="5">
        <v>37250</v>
      </c>
      <c r="G8" s="3">
        <f t="shared" si="2"/>
        <v>609</v>
      </c>
      <c r="H8" s="5">
        <v>37903</v>
      </c>
      <c r="I8" s="3">
        <f t="shared" si="0"/>
        <v>653</v>
      </c>
      <c r="J8" s="5">
        <v>38307</v>
      </c>
      <c r="K8" s="3">
        <f t="shared" si="1"/>
        <v>404</v>
      </c>
      <c r="L8" s="5">
        <v>38307</v>
      </c>
      <c r="M8" s="6" t="str">
        <f>IF(AND(0.7*K8&lt;(L8-J8),(L8-J8)&lt;=1.3*K8),L8-J8,"Контроль")</f>
        <v>Контроль</v>
      </c>
    </row>
    <row r="9" spans="1:14" ht="20.25" customHeight="1" x14ac:dyDescent="0.25">
      <c r="A9" s="17" t="s">
        <v>11</v>
      </c>
      <c r="B9" s="18"/>
      <c r="C9" s="19"/>
      <c r="D9" s="8">
        <f>SUM(D6:D8)</f>
        <v>141.19999999999999</v>
      </c>
      <c r="E9" s="9"/>
      <c r="F9" s="10"/>
      <c r="G9" s="11">
        <f>SUM(G6:G8)</f>
        <v>1107</v>
      </c>
      <c r="H9" s="10"/>
      <c r="I9" s="11">
        <f>SUM(I6:I8)</f>
        <v>1102</v>
      </c>
      <c r="J9" s="10"/>
      <c r="K9" s="11">
        <f>SUM(K6:K8)</f>
        <v>563</v>
      </c>
      <c r="L9" s="10"/>
      <c r="M9" s="11">
        <f>SUM(M6:M8)</f>
        <v>141</v>
      </c>
    </row>
    <row r="10" spans="1:14" ht="18.75" customHeight="1" x14ac:dyDescent="0.25">
      <c r="A10" s="12"/>
      <c r="C10" s="3" t="s">
        <v>12</v>
      </c>
      <c r="D10" s="3" t="s">
        <v>13</v>
      </c>
      <c r="E10" s="3">
        <v>23673</v>
      </c>
      <c r="F10" s="3">
        <v>24203</v>
      </c>
      <c r="G10" s="3">
        <f>(F10-E10)*20</f>
        <v>10600</v>
      </c>
      <c r="H10" s="3">
        <v>24643</v>
      </c>
      <c r="I10" s="3">
        <f>(H10-F10)*20</f>
        <v>8800</v>
      </c>
      <c r="J10" s="3">
        <v>25060</v>
      </c>
      <c r="K10" s="3">
        <f>(J10-H10)*20</f>
        <v>8340</v>
      </c>
      <c r="L10" s="3">
        <v>25060</v>
      </c>
      <c r="M10" s="3">
        <f>(L10-J10)*20</f>
        <v>0</v>
      </c>
    </row>
    <row r="11" spans="1:14" x14ac:dyDescent="0.25">
      <c r="A11" s="12"/>
      <c r="C11" s="12"/>
      <c r="D11" s="12"/>
      <c r="F11" s="12"/>
      <c r="G11" s="12"/>
      <c r="H11" s="12"/>
      <c r="I11" s="12"/>
      <c r="J11" s="12"/>
      <c r="K11" s="12"/>
      <c r="L11" s="12"/>
      <c r="M11" s="12"/>
    </row>
  </sheetData>
  <mergeCells count="11">
    <mergeCell ref="H4:I4"/>
    <mergeCell ref="J4:K4"/>
    <mergeCell ref="L4:M4"/>
    <mergeCell ref="A9:C9"/>
    <mergeCell ref="A2:G2"/>
    <mergeCell ref="A4:A5"/>
    <mergeCell ref="B4:B5"/>
    <mergeCell ref="C4:C5"/>
    <mergeCell ref="D4:D5"/>
    <mergeCell ref="E4:E5"/>
    <mergeCell ref="F4:G4"/>
  </mergeCells>
  <conditionalFormatting sqref="N6">
    <cfRule type="cellIs" dxfId="7" priority="2" operator="between">
      <formula>"0,7*$K$6"</formula>
      <formula>"1,3*$K$6"</formula>
    </cfRule>
    <cfRule type="cellIs" dxfId="6" priority="6" operator="lessThan">
      <formula>0</formula>
    </cfRule>
  </conditionalFormatting>
  <conditionalFormatting sqref="N6">
    <cfRule type="cellIs" dxfId="5" priority="5" operator="lessThan">
      <formula>0</formula>
    </cfRule>
  </conditionalFormatting>
  <conditionalFormatting sqref="F6:M8">
    <cfRule type="expression" dxfId="4" priority="1">
      <formula>AND(F$4="",OR(F6&lt;AVERAGEIF($F$5:$M$5,"потребление*",$F6:$M6)*0.7,F6&gt;AVERAGEIF($F$5:$M$5,"потребление*",$F6:$M6)*1.3))</formula>
    </cfRule>
  </conditionalFormatting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№3</vt:lpstr>
    </vt:vector>
  </TitlesOfParts>
  <Company>Kellogg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user</cp:lastModifiedBy>
  <dcterms:created xsi:type="dcterms:W3CDTF">2017-04-18T11:41:56Z</dcterms:created>
  <dcterms:modified xsi:type="dcterms:W3CDTF">2017-04-19T05:14:32Z</dcterms:modified>
</cp:coreProperties>
</file>