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405" activeTab="0"/>
  </bookViews>
  <sheets>
    <sheet name="Лист1" sheetId="1" r:id="rId1"/>
  </sheets>
  <definedNames>
    <definedName name="_xlfn.AGGREGATE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<sst xmlns="http://schemas.openxmlformats.org/spreadsheetml/2006/main" count="38" uniqueCount="29">
  <si>
    <t>Ужгород</t>
  </si>
  <si>
    <t>Галич</t>
  </si>
  <si>
    <t>Стрый</t>
  </si>
  <si>
    <t>Львов</t>
  </si>
  <si>
    <t>Броды</t>
  </si>
  <si>
    <t>Ровно</t>
  </si>
  <si>
    <t>Винница</t>
  </si>
  <si>
    <t>Вапнярка</t>
  </si>
  <si>
    <t>Одесса</t>
  </si>
  <si>
    <t>Кривой Рог</t>
  </si>
  <si>
    <t>Харьков</t>
  </si>
  <si>
    <t>Поставщики</t>
  </si>
  <si>
    <t>Подзамче</t>
  </si>
  <si>
    <t>Любомирск</t>
  </si>
  <si>
    <t>Одесса-Лиски</t>
  </si>
  <si>
    <t>Батуринская</t>
  </si>
  <si>
    <t>Основа</t>
  </si>
  <si>
    <t>Мозырь НПЗ</t>
  </si>
  <si>
    <t>Конотоп</t>
  </si>
  <si>
    <t>Новополоцк НПЗ</t>
  </si>
  <si>
    <t>Коростень</t>
  </si>
  <si>
    <t>AMBORD LIMITED</t>
  </si>
  <si>
    <t>Удрицк-эксп</t>
  </si>
  <si>
    <t>Газпромнефть</t>
  </si>
  <si>
    <t>РАСЧЕТ ЦЕНЫ ВВОЗА (товар+доставка)</t>
  </si>
  <si>
    <t xml:space="preserve">Наилучшая ввозная цена   </t>
  </si>
  <si>
    <t>нужна формула для вывода в ячейку наименования поставщика, которому соответствует указанная цена.</t>
  </si>
  <si>
    <t>(выделено красным)</t>
  </si>
  <si>
    <t xml:space="preserve">Резервный вариант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</si>
</sst>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8"/>
      <name val="Arial"/>
      <family val="2"/>
    </font>
    <font>
      <sz val="10"/>
      <color indexed="8"/>
      <name val="Tahoma"/>
      <family val="2"/>
    </font>
    <font>
      <b/>
      <sz val="8"/>
      <name val="Arial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 horizontal="left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horizontal="lef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Alignment="1" quotePrefix="1">
      <alignment/>
    </xf>
    <xf numFmtId="4" fontId="39" fillId="0" borderId="0" xfId="0" applyNumberFormat="1" applyFont="1" applyFill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38" fillId="33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S23"/>
  <sheetViews>
    <sheetView tabSelected="1" zoomScalePageLayoutView="0" workbookViewId="0" topLeftCell="A1">
      <selection activeCell="D11" sqref="D11"/>
    </sheetView>
  </sheetViews>
  <sheetFormatPr defaultColWidth="15.83203125" defaultRowHeight="11.25"/>
  <cols>
    <col min="1" max="1" width="3" style="6" customWidth="1"/>
    <col min="2" max="2" width="15.5" style="2" bestFit="1" customWidth="1"/>
    <col min="3" max="3" width="12.83203125" style="2" bestFit="1" customWidth="1"/>
    <col min="4" max="4" width="12.66015625" style="2" bestFit="1" customWidth="1"/>
    <col min="5" max="5" width="15.5" style="2" customWidth="1"/>
    <col min="6" max="6" width="11.66015625" style="2" bestFit="1" customWidth="1"/>
    <col min="7" max="7" width="10.16015625" style="2" bestFit="1" customWidth="1"/>
    <col min="8" max="8" width="9.16015625" style="2" bestFit="1" customWidth="1"/>
    <col min="9" max="9" width="10.83203125" style="2" bestFit="1" customWidth="1"/>
    <col min="10" max="10" width="10.16015625" style="2" bestFit="1" customWidth="1"/>
    <col min="11" max="11" width="9.16015625" style="2" bestFit="1" customWidth="1"/>
    <col min="12" max="12" width="13.33203125" style="2" bestFit="1" customWidth="1"/>
    <col min="13" max="13" width="12.16015625" style="2" bestFit="1" customWidth="1"/>
    <col min="14" max="14" width="10.16015625" style="2" bestFit="1" customWidth="1"/>
    <col min="15" max="15" width="11" style="3" customWidth="1"/>
    <col min="16" max="17" width="12.66015625" style="2" bestFit="1" customWidth="1"/>
    <col min="18" max="183" width="12" style="2" customWidth="1"/>
    <col min="184" max="184" width="12.16015625" style="2" bestFit="1" customWidth="1"/>
    <col min="185" max="208" width="12.16015625" style="2" customWidth="1"/>
    <col min="209" max="209" width="12.16015625" style="2" bestFit="1" customWidth="1"/>
    <col min="210" max="239" width="12.16015625" style="2" customWidth="1"/>
    <col min="240" max="240" width="9.33203125" style="2" customWidth="1"/>
    <col min="241" max="253" width="15.83203125" style="2" customWidth="1"/>
    <col min="254" max="16384" width="15.83203125" style="6" customWidth="1"/>
  </cols>
  <sheetData>
    <row r="1" spans="2:3" ht="11.25">
      <c r="B1" s="1"/>
      <c r="C1" s="1"/>
    </row>
    <row r="2" spans="2:14" ht="11.25">
      <c r="B2" s="15"/>
      <c r="C2" s="1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</row>
    <row r="3" spans="2:14" ht="11.25">
      <c r="B3" s="1" t="s">
        <v>11</v>
      </c>
      <c r="C3" s="1"/>
      <c r="D3" s="2" t="s">
        <v>0</v>
      </c>
      <c r="E3" s="2" t="s">
        <v>1</v>
      </c>
      <c r="F3" s="2" t="s">
        <v>2</v>
      </c>
      <c r="G3" s="2" t="s">
        <v>12</v>
      </c>
      <c r="H3" s="2" t="s">
        <v>4</v>
      </c>
      <c r="I3" s="2" t="s">
        <v>13</v>
      </c>
      <c r="J3" s="2" t="s">
        <v>6</v>
      </c>
      <c r="K3" s="2" t="s">
        <v>7</v>
      </c>
      <c r="L3" s="2" t="s">
        <v>14</v>
      </c>
      <c r="M3" s="2" t="s">
        <v>15</v>
      </c>
      <c r="N3" s="2" t="s">
        <v>16</v>
      </c>
    </row>
    <row r="4" ht="11.25">
      <c r="B4" s="16" t="s">
        <v>24</v>
      </c>
    </row>
    <row r="5" spans="2:14" ht="11.25">
      <c r="B5" s="2" t="s">
        <v>17</v>
      </c>
      <c r="C5" s="2" t="s">
        <v>18</v>
      </c>
      <c r="D5" s="2">
        <v>7517.2</v>
      </c>
      <c r="E5" s="2">
        <v>7473.48</v>
      </c>
      <c r="F5" s="2">
        <v>7461.75</v>
      </c>
      <c r="G5" s="2">
        <v>7437.56</v>
      </c>
      <c r="H5" s="2">
        <v>7424.29</v>
      </c>
      <c r="I5" s="2">
        <v>7400.86</v>
      </c>
      <c r="J5" s="2">
        <v>7354.05</v>
      </c>
      <c r="K5" s="2">
        <v>7390.4</v>
      </c>
      <c r="L5" s="2">
        <v>7461.18</v>
      </c>
      <c r="M5" s="2">
        <v>7400.36</v>
      </c>
      <c r="N5" s="2">
        <v>7323.57</v>
      </c>
    </row>
    <row r="6" spans="2:14" ht="11.25">
      <c r="B6" s="2" t="s">
        <v>19</v>
      </c>
      <c r="C6" s="2" t="s">
        <v>20</v>
      </c>
      <c r="D6" s="2">
        <v>7548.18</v>
      </c>
      <c r="E6" s="2">
        <v>7511.23</v>
      </c>
      <c r="F6" s="2">
        <v>7503.56</v>
      </c>
      <c r="G6" s="2">
        <v>7481.34</v>
      </c>
      <c r="H6" s="2">
        <v>7458.6</v>
      </c>
      <c r="I6" s="2">
        <v>7436.01</v>
      </c>
      <c r="J6" s="2">
        <v>7473.16</v>
      </c>
      <c r="K6" s="2">
        <v>7503.24</v>
      </c>
      <c r="L6" s="2">
        <v>7572.06</v>
      </c>
      <c r="M6" s="2">
        <v>7560.04</v>
      </c>
      <c r="N6" s="2">
        <v>7546.75</v>
      </c>
    </row>
    <row r="7" spans="2:14" ht="11.25">
      <c r="B7" s="2" t="s">
        <v>21</v>
      </c>
      <c r="C7" s="2" t="s">
        <v>22</v>
      </c>
      <c r="D7" s="2">
        <v>7440.99</v>
      </c>
      <c r="E7" s="2">
        <v>7401.7</v>
      </c>
      <c r="F7" s="2">
        <v>7394.03</v>
      </c>
      <c r="G7" s="2">
        <v>7371.44</v>
      </c>
      <c r="H7" s="2">
        <v>7347.35</v>
      </c>
      <c r="I7" s="2">
        <v>7316.31</v>
      </c>
      <c r="J7" s="2">
        <v>7394.31</v>
      </c>
      <c r="K7" s="2">
        <v>7424.26</v>
      </c>
      <c r="L7" s="2">
        <v>7501.44</v>
      </c>
      <c r="M7" s="2">
        <v>7514.8</v>
      </c>
      <c r="N7" s="2">
        <v>7541.2</v>
      </c>
    </row>
    <row r="8" spans="2:14" ht="11.25">
      <c r="B8" s="2" t="s">
        <v>23</v>
      </c>
      <c r="C8" s="2" t="s">
        <v>20</v>
      </c>
      <c r="D8" s="2">
        <v>7413.18</v>
      </c>
      <c r="E8" s="2">
        <v>7376.23</v>
      </c>
      <c r="F8" s="2">
        <v>7368.56</v>
      </c>
      <c r="G8" s="2">
        <v>7346.34</v>
      </c>
      <c r="H8" s="2">
        <v>7323.6</v>
      </c>
      <c r="I8" s="2">
        <v>7301.01</v>
      </c>
      <c r="J8" s="2">
        <v>7338.16</v>
      </c>
      <c r="K8" s="2">
        <v>7368.24</v>
      </c>
      <c r="L8" s="2">
        <v>7437.06</v>
      </c>
      <c r="M8" s="2">
        <v>7425.04</v>
      </c>
      <c r="N8" s="2">
        <v>7411.75</v>
      </c>
    </row>
    <row r="9" ht="11.25">
      <c r="C9" s="5"/>
    </row>
    <row r="10" ht="11.25">
      <c r="C10" s="5"/>
    </row>
    <row r="11" spans="2:15" ht="11.25">
      <c r="B11" s="7"/>
      <c r="C11" s="8" t="s">
        <v>25</v>
      </c>
      <c r="D11" s="9">
        <f>MIN(D5:N8)</f>
        <v>7301.01</v>
      </c>
      <c r="E11" s="18" t="str">
        <f>INDEX($B5:$C8,SUMPRODUCT(($D5:$N8=$D11)*ROW(1:4)),COLUMN(A1))</f>
        <v>Газпромнефть</v>
      </c>
      <c r="F11" s="18" t="str">
        <f>INDEX($B5:$C8,SUMPRODUCT(($D5:$N8=$D11)*ROW(1:4)),COLUMN(B1))</f>
        <v>Коростень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2:253" s="13" customFormat="1" ht="11.25">
      <c r="B12" s="4"/>
      <c r="C12" s="12" t="s">
        <v>28</v>
      </c>
      <c r="D12" s="17">
        <f>SMALL(D5:N8,2)</f>
        <v>7316.31</v>
      </c>
      <c r="E12" s="10" t="s">
        <v>21</v>
      </c>
      <c r="F12" s="2" t="s">
        <v>22</v>
      </c>
      <c r="G12" s="10"/>
      <c r="H12" s="10"/>
      <c r="I12" s="10"/>
      <c r="J12" s="10"/>
      <c r="K12" s="10"/>
      <c r="L12" s="10"/>
      <c r="M12" s="10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3:14" ht="11.25">
      <c r="C13" s="5"/>
      <c r="E13" s="4"/>
      <c r="F13" s="10"/>
      <c r="G13" s="11"/>
      <c r="H13" s="11"/>
      <c r="I13" s="11"/>
      <c r="J13" s="11"/>
      <c r="K13" s="11"/>
      <c r="L13" s="11"/>
      <c r="M13" s="11"/>
      <c r="N13" s="11"/>
    </row>
    <row r="14" spans="2:14" ht="11.25">
      <c r="B14" s="7"/>
      <c r="C14" s="8"/>
      <c r="D14" s="9"/>
      <c r="E14" s="10"/>
      <c r="F14" s="10"/>
      <c r="G14" s="11"/>
      <c r="H14" s="11"/>
      <c r="I14" s="11"/>
      <c r="K14" s="11"/>
      <c r="L14" s="11"/>
      <c r="M14" s="11"/>
      <c r="N14" s="11"/>
    </row>
    <row r="15" spans="3:5" ht="11.25">
      <c r="C15" s="5"/>
      <c r="E15" s="4" t="s">
        <v>26</v>
      </c>
    </row>
    <row r="16" spans="3:5" ht="11.25">
      <c r="C16" s="5"/>
      <c r="E16" s="10" t="s">
        <v>27</v>
      </c>
    </row>
    <row r="17" ht="11.25">
      <c r="C17" s="5"/>
    </row>
    <row r="18" ht="11.25">
      <c r="C18" s="5"/>
    </row>
    <row r="21" ht="11.25">
      <c r="D21" s="14"/>
    </row>
    <row r="22" ht="11.25">
      <c r="D22" s="14"/>
    </row>
    <row r="23" ht="11.25">
      <c r="D23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 izotov</cp:lastModifiedBy>
  <dcterms:created xsi:type="dcterms:W3CDTF">2013-01-20T12:03:50Z</dcterms:created>
  <dcterms:modified xsi:type="dcterms:W3CDTF">2013-01-22T10:18:48Z</dcterms:modified>
  <cp:category/>
  <cp:version/>
  <cp:contentType/>
  <cp:contentStatus/>
</cp:coreProperties>
</file>