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515" activeTab="0"/>
  </bookViews>
  <sheets>
    <sheet name="Лист1" sheetId="1" r:id="rId1"/>
    <sheet name="Лист2" sheetId="2" r:id="rId2"/>
    <sheet name="Лист3" sheetId="3" r:id="rId3"/>
  </sheets>
  <definedNames>
    <definedName name="bd">'Лист2'!$A$3:$K$20</definedName>
  </definedNames>
  <calcPr fullCalcOnLoad="1"/>
</workbook>
</file>

<file path=xl/sharedStrings.xml><?xml version="1.0" encoding="utf-8"?>
<sst xmlns="http://schemas.openxmlformats.org/spreadsheetml/2006/main" count="182" uniqueCount="79">
  <si>
    <t>Сафронова</t>
  </si>
  <si>
    <t>Ольга</t>
  </si>
  <si>
    <t>Степановна</t>
  </si>
  <si>
    <t>Z1</t>
  </si>
  <si>
    <t>ГК</t>
  </si>
  <si>
    <t>Софронова</t>
  </si>
  <si>
    <t>Ксения</t>
  </si>
  <si>
    <t>Ивановна</t>
  </si>
  <si>
    <t>Багдасарян</t>
  </si>
  <si>
    <t>Сильвард</t>
  </si>
  <si>
    <t>Зильфугоровна</t>
  </si>
  <si>
    <t>1</t>
  </si>
  <si>
    <t>76 04 971515</t>
  </si>
  <si>
    <t>096-400-647 70</t>
  </si>
  <si>
    <t>Заика</t>
  </si>
  <si>
    <t>Виктор</t>
  </si>
  <si>
    <t>Павлович</t>
  </si>
  <si>
    <t>S1</t>
  </si>
  <si>
    <t>75000</t>
  </si>
  <si>
    <t>76 00 577284</t>
  </si>
  <si>
    <t>046-531-285 49</t>
  </si>
  <si>
    <t>Березина</t>
  </si>
  <si>
    <t>Тамара</t>
  </si>
  <si>
    <t>Александровна</t>
  </si>
  <si>
    <t>Далецкая</t>
  </si>
  <si>
    <t>Галина</t>
  </si>
  <si>
    <t>Васильевна</t>
  </si>
  <si>
    <t>76 00 461198</t>
  </si>
  <si>
    <t>046-532-303 38</t>
  </si>
  <si>
    <t>Лесникова</t>
  </si>
  <si>
    <t>Наталья</t>
  </si>
  <si>
    <t>76 00 660346</t>
  </si>
  <si>
    <t>106-557-056 49</t>
  </si>
  <si>
    <t>FAM</t>
  </si>
  <si>
    <t>IM</t>
  </si>
  <si>
    <t>OT</t>
  </si>
  <si>
    <t>DR</t>
  </si>
  <si>
    <t>Q</t>
  </si>
  <si>
    <t>S_POL</t>
  </si>
  <si>
    <t>N_POL</t>
  </si>
  <si>
    <t>Q_PASP</t>
  </si>
  <si>
    <t>SN_PASP</t>
  </si>
  <si>
    <t>SS</t>
  </si>
  <si>
    <t>Онохов</t>
  </si>
  <si>
    <t>Алексей</t>
  </si>
  <si>
    <t>Анатольевич</t>
  </si>
  <si>
    <t>152-834-181 61</t>
  </si>
  <si>
    <t>Власенко</t>
  </si>
  <si>
    <t>Валентина</t>
  </si>
  <si>
    <t>Сергеевна</t>
  </si>
  <si>
    <t>040-756-248 44</t>
  </si>
  <si>
    <t>Цыдыпов</t>
  </si>
  <si>
    <t>Александр</t>
  </si>
  <si>
    <t>Дугарцыренович</t>
  </si>
  <si>
    <t>АА</t>
  </si>
  <si>
    <t>Сукарев</t>
  </si>
  <si>
    <t>Юрий</t>
  </si>
  <si>
    <t>Федорович</t>
  </si>
  <si>
    <t>Размахнин</t>
  </si>
  <si>
    <t>Владимир</t>
  </si>
  <si>
    <t>Александрович</t>
  </si>
  <si>
    <t>*</t>
  </si>
  <si>
    <t>Просветова</t>
  </si>
  <si>
    <t>Нина</t>
  </si>
  <si>
    <t>76 00 274436</t>
  </si>
  <si>
    <t>109-154-972 61</t>
  </si>
  <si>
    <t>Михалева</t>
  </si>
  <si>
    <t>Дмитриевна</t>
  </si>
  <si>
    <t>Доржиполамов</t>
  </si>
  <si>
    <t>Дондок</t>
  </si>
  <si>
    <t>Доржи</t>
  </si>
  <si>
    <t>V1</t>
  </si>
  <si>
    <t>МС</t>
  </si>
  <si>
    <t>Дудырина</t>
  </si>
  <si>
    <t>Екатерина</t>
  </si>
  <si>
    <t>Викторовна</t>
  </si>
  <si>
    <t>Любовь</t>
  </si>
  <si>
    <t>Елена</t>
  </si>
  <si>
    <t>FAM+IM+OT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</si>
</sst>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1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0" fillId="2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5.57421875" style="0" customWidth="1"/>
    <col min="4" max="4" width="15.421875" style="0" customWidth="1"/>
    <col min="6" max="6" width="11.8515625" style="0" customWidth="1"/>
    <col min="7" max="7" width="18.421875" style="0" customWidth="1"/>
    <col min="9" max="9" width="17.140625" style="0" customWidth="1"/>
    <col min="10" max="10" width="19.00390625" style="0" customWidth="1"/>
  </cols>
  <sheetData>
    <row r="1" spans="1:10" s="3" customFormat="1" ht="15">
      <c r="A1" s="10" t="s">
        <v>33</v>
      </c>
      <c r="B1" s="10" t="s">
        <v>34</v>
      </c>
      <c r="C1" s="10" t="s">
        <v>35</v>
      </c>
      <c r="D1" s="11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</row>
    <row r="2" spans="1:10" s="3" customFormat="1" ht="1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</row>
    <row r="3" spans="1:10" s="3" customFormat="1" ht="15">
      <c r="A3" s="1" t="s">
        <v>43</v>
      </c>
      <c r="B3" s="1" t="s">
        <v>44</v>
      </c>
      <c r="C3" s="1" t="s">
        <v>45</v>
      </c>
      <c r="D3" s="2">
        <v>28575</v>
      </c>
      <c r="E3" s="1" t="str">
        <f>IF(VLOOKUP(A3&amp;B3&amp;C3,bd,6,0)&lt;&gt;"",VLOOKUP(A3&amp;B3&amp;C3,bd,6,0),"")</f>
        <v>Z1</v>
      </c>
      <c r="F3" s="1" t="str">
        <f>IF(VLOOKUP(A3&amp;B3&amp;C3,bd,7,0)&lt;&gt;"",VLOOKUP(A3&amp;B3&amp;C3,bd,7,0),"")</f>
        <v>ГК</v>
      </c>
      <c r="G3" s="1">
        <f>IF(VLOOKUP(A3&amp;B3&amp;C3,bd,8,0)&lt;&gt;"",VLOOKUP(A3&amp;B3&amp;C3,bd,8,0),"")</f>
        <v>3852128</v>
      </c>
      <c r="H3" s="1">
        <f>IF(VLOOKUP(A3&amp;B3&amp;C3,bd,9,0)&lt;&gt;"",VLOOKUP(A3&amp;B3&amp;C3,bd,9,0),"")</f>
      </c>
      <c r="I3" s="1" t="str">
        <f>IF(VLOOKUP(A3&amp;B3&amp;C3,bd,11,0)&lt;&gt;"",VLOOKUP(A3&amp;B3&amp;C3,bd,11,0),"")</f>
        <v>152-834-181 61</v>
      </c>
      <c r="J3" s="1" t="str">
        <f>IF(VLOOKUP(A3&amp;B3&amp;C3,bd,11,0)&lt;&gt;"",VLOOKUP(A3&amp;B3&amp;C3,bd,11,0),"")</f>
        <v>152-834-181 61</v>
      </c>
    </row>
    <row r="4" spans="1:10" s="3" customFormat="1" ht="15">
      <c r="A4" s="1" t="s">
        <v>47</v>
      </c>
      <c r="B4" s="1" t="s">
        <v>48</v>
      </c>
      <c r="C4" s="1" t="s">
        <v>49</v>
      </c>
      <c r="D4" s="2">
        <v>19783</v>
      </c>
      <c r="E4" s="1" t="str">
        <f>IF(VLOOKUP(A4&amp;B4&amp;C4,bd,6,0)&lt;&gt;"",VLOOKUP(A4&amp;B4&amp;C4,bd,6,0),"")</f>
        <v>Z1</v>
      </c>
      <c r="F4" s="1" t="str">
        <f>IF(VLOOKUP(A4&amp;B4&amp;C4,bd,7,0)&lt;&gt;"",VLOOKUP(A4&amp;B4&amp;C4,bd,7,0),"")</f>
        <v>ГК</v>
      </c>
      <c r="G4" s="1">
        <f>IF(VLOOKUP(A4&amp;B4&amp;C4,bd,8,0)&lt;&gt;"",VLOOKUP(A4&amp;B4&amp;C4,bd,8,0),"")</f>
        <v>3085060</v>
      </c>
      <c r="H4" s="1">
        <f>IF(VLOOKUP(A4&amp;B4&amp;C4,bd,9,0)&lt;&gt;"",VLOOKUP(A4&amp;B4&amp;C4,bd,9,0),"")</f>
      </c>
      <c r="I4" s="1" t="str">
        <f>IF(VLOOKUP(A4&amp;B4&amp;C4,bd,11,0)&lt;&gt;"",VLOOKUP(A4&amp;B4&amp;C4,bd,11,0),"")</f>
        <v>040-756-248 44</v>
      </c>
      <c r="J4" s="1" t="str">
        <f>IF(VLOOKUP(A4&amp;B4&amp;C4,bd,11,0)&lt;&gt;"",VLOOKUP(A4&amp;B4&amp;C4,bd,11,0),"")</f>
        <v>040-756-248 44</v>
      </c>
    </row>
    <row r="5" spans="1:10" s="3" customFormat="1" ht="15">
      <c r="A5" s="1" t="s">
        <v>51</v>
      </c>
      <c r="B5" s="1" t="s">
        <v>52</v>
      </c>
      <c r="C5" s="1" t="s">
        <v>53</v>
      </c>
      <c r="D5" s="2">
        <v>24186</v>
      </c>
      <c r="E5" s="1" t="str">
        <f>IF(VLOOKUP(A5&amp;B5&amp;C5,bd,6,0)&lt;&gt;"",VLOOKUP(A5&amp;B5&amp;C5,bd,6,0),"")</f>
        <v>Z1</v>
      </c>
      <c r="F5" s="1" t="str">
        <f>IF(VLOOKUP(A5&amp;B5&amp;C5,bd,7,0)&lt;&gt;"",VLOOKUP(A5&amp;B5&amp;C5,bd,7,0),"")</f>
        <v>АА</v>
      </c>
      <c r="G5" s="1">
        <f>IF(VLOOKUP(A5&amp;B5&amp;C5,bd,8,0)&lt;&gt;"",VLOOKUP(A5&amp;B5&amp;C5,bd,8,0),"")</f>
        <v>541904</v>
      </c>
      <c r="H5" s="1">
        <f>IF(VLOOKUP(A5&amp;B5&amp;C5,bd,9,0)&lt;&gt;"",VLOOKUP(A5&amp;B5&amp;C5,bd,9,0),"")</f>
      </c>
      <c r="I5" s="1">
        <f>IF(VLOOKUP(A5&amp;B5&amp;C5,bd,11,0)&lt;&gt;"",VLOOKUP(A5&amp;B5&amp;C5,bd,11,0),"")</f>
      </c>
      <c r="J5" s="1">
        <f>IF(VLOOKUP(A5&amp;B5&amp;C5,bd,11,0)&lt;&gt;"",VLOOKUP(A5&amp;B5&amp;C5,bd,11,0),"")</f>
      </c>
    </row>
    <row r="6" spans="1:10" s="3" customFormat="1" ht="15">
      <c r="A6" s="1" t="s">
        <v>55</v>
      </c>
      <c r="B6" s="1" t="s">
        <v>56</v>
      </c>
      <c r="C6" s="1" t="s">
        <v>57</v>
      </c>
      <c r="D6" s="2">
        <v>23434</v>
      </c>
      <c r="E6" s="1" t="str">
        <f>IF(VLOOKUP(A6&amp;B6&amp;C6,bd,6,0)&lt;&gt;"",VLOOKUP(A6&amp;B6&amp;C6,bd,6,0),"")</f>
        <v>Z1</v>
      </c>
      <c r="F6" s="1" t="str">
        <f>IF(VLOOKUP(A6&amp;B6&amp;C6,bd,7,0)&lt;&gt;"",VLOOKUP(A6&amp;B6&amp;C6,bd,7,0),"")</f>
        <v>АА</v>
      </c>
      <c r="G6" s="1">
        <f>IF(VLOOKUP(A6&amp;B6&amp;C6,bd,8,0)&lt;&gt;"",VLOOKUP(A6&amp;B6&amp;C6,bd,8,0),"")</f>
        <v>509322</v>
      </c>
      <c r="H6" s="1">
        <f>IF(VLOOKUP(A6&amp;B6&amp;C6,bd,9,0)&lt;&gt;"",VLOOKUP(A6&amp;B6&amp;C6,bd,9,0),"")</f>
      </c>
      <c r="I6" s="1">
        <f>IF(VLOOKUP(A6&amp;B6&amp;C6,bd,11,0)&lt;&gt;"",VLOOKUP(A6&amp;B6&amp;C6,bd,11,0),"")</f>
      </c>
      <c r="J6" s="1">
        <f>IF(VLOOKUP(A6&amp;B6&amp;C6,bd,11,0)&lt;&gt;"",VLOOKUP(A6&amp;B6&amp;C6,bd,11,0),"")</f>
      </c>
    </row>
    <row r="7" spans="1:10" s="3" customFormat="1" ht="15">
      <c r="A7" s="1" t="s">
        <v>58</v>
      </c>
      <c r="B7" s="1" t="s">
        <v>59</v>
      </c>
      <c r="C7" s="1" t="s">
        <v>60</v>
      </c>
      <c r="D7" s="2">
        <v>27988</v>
      </c>
      <c r="E7" s="1" t="str">
        <f>IF(VLOOKUP(A7&amp;B7&amp;C7,bd,6,0)&lt;&gt;"",VLOOKUP(A7&amp;B7&amp;C7,bd,6,0),"")</f>
        <v>Z1</v>
      </c>
      <c r="F7" s="1" t="str">
        <f>IF(VLOOKUP(A7&amp;B7&amp;C7,bd,7,0)&lt;&gt;"",VLOOKUP(A7&amp;B7&amp;C7,bd,7,0),"")</f>
        <v>*</v>
      </c>
      <c r="G7" s="1">
        <f>IF(VLOOKUP(A7&amp;B7&amp;C7,bd,8,0)&lt;&gt;"",VLOOKUP(A7&amp;B7&amp;C7,bd,8,0),"")</f>
        <v>7551320833000150</v>
      </c>
      <c r="H7" s="1">
        <f>IF(VLOOKUP(A7&amp;B7&amp;C7,bd,9,0)&lt;&gt;"",VLOOKUP(A7&amp;B7&amp;C7,bd,9,0),"")</f>
      </c>
      <c r="I7" s="1">
        <f>IF(VLOOKUP(A7&amp;B7&amp;C7,bd,11,0)&lt;&gt;"",VLOOKUP(A7&amp;B7&amp;C7,bd,11,0),"")</f>
      </c>
      <c r="J7" s="1">
        <f>IF(VLOOKUP(A7&amp;B7&amp;C7,bd,11,0)&lt;&gt;"",VLOOKUP(A7&amp;B7&amp;C7,bd,11,0),"")</f>
      </c>
    </row>
    <row r="8" spans="1:10" s="3" customFormat="1" ht="15">
      <c r="A8" s="1" t="s">
        <v>62</v>
      </c>
      <c r="B8" s="1" t="s">
        <v>63</v>
      </c>
      <c r="C8" s="1" t="s">
        <v>7</v>
      </c>
      <c r="D8" s="2">
        <v>17691</v>
      </c>
      <c r="E8" s="1" t="str">
        <f>IF(VLOOKUP(A8&amp;B8&amp;C8,bd,6,0)&lt;&gt;"",VLOOKUP(A8&amp;B8&amp;C8,bd,6,0),"")</f>
        <v>Z1</v>
      </c>
      <c r="F8" s="1" t="str">
        <f>IF(VLOOKUP(A8&amp;B8&amp;C8,bd,7,0)&lt;&gt;"",VLOOKUP(A8&amp;B8&amp;C8,bd,7,0),"")</f>
        <v>ГК</v>
      </c>
      <c r="G8" s="1">
        <f>IF(VLOOKUP(A8&amp;B8&amp;C8,bd,8,0)&lt;&gt;"",VLOOKUP(A8&amp;B8&amp;C8,bd,8,0),"")</f>
        <v>3364584</v>
      </c>
      <c r="H8" s="1" t="str">
        <f>IF(VLOOKUP(A8&amp;B8&amp;C8,bd,9,0)&lt;&gt;"",VLOOKUP(A8&amp;B8&amp;C8,bd,9,0),"")</f>
        <v>1</v>
      </c>
      <c r="I8" s="1" t="str">
        <f>IF(VLOOKUP(A8&amp;B8&amp;C8,bd,11,0)&lt;&gt;"",VLOOKUP(A8&amp;B8&amp;C8,bd,11,0),"")</f>
        <v>109-154-972 61</v>
      </c>
      <c r="J8" s="1" t="str">
        <f>IF(VLOOKUP(A8&amp;B8&amp;C8,bd,11,0)&lt;&gt;"",VLOOKUP(A8&amp;B8&amp;C8,bd,11,0),"")</f>
        <v>109-154-972 61</v>
      </c>
    </row>
    <row r="9" spans="1:10" s="3" customFormat="1" ht="15">
      <c r="A9" s="1" t="s">
        <v>66</v>
      </c>
      <c r="B9" s="1" t="s">
        <v>48</v>
      </c>
      <c r="C9" s="1" t="s">
        <v>67</v>
      </c>
      <c r="D9" s="2">
        <v>9037</v>
      </c>
      <c r="E9" s="1" t="str">
        <f>IF(VLOOKUP(A9&amp;B9&amp;C9,bd,6,0)&lt;&gt;"",VLOOKUP(A9&amp;B9&amp;C9,bd,6,0),"")</f>
        <v>Z1</v>
      </c>
      <c r="F9" s="1" t="str">
        <f>IF(VLOOKUP(A9&amp;B9&amp;C9,bd,7,0)&lt;&gt;"",VLOOKUP(A9&amp;B9&amp;C9,bd,7,0),"")</f>
        <v>ГК</v>
      </c>
      <c r="G9" s="1">
        <f>IF(VLOOKUP(A9&amp;B9&amp;C9,bd,8,0)&lt;&gt;"",VLOOKUP(A9&amp;B9&amp;C9,bd,8,0),"")</f>
        <v>2800131</v>
      </c>
      <c r="H9" s="1">
        <f>IF(VLOOKUP(A9&amp;B9&amp;C9,bd,9,0)&lt;&gt;"",VLOOKUP(A9&amp;B9&amp;C9,bd,9,0),"")</f>
      </c>
      <c r="I9" s="1">
        <f>IF(VLOOKUP(A9&amp;B9&amp;C9,bd,11,0)&lt;&gt;"",VLOOKUP(A9&amp;B9&amp;C9,bd,11,0),"")</f>
      </c>
      <c r="J9" s="1">
        <f>IF(VLOOKUP(A9&amp;B9&amp;C9,bd,11,0)&lt;&gt;"",VLOOKUP(A9&amp;B9&amp;C9,bd,11,0),"")</f>
      </c>
    </row>
    <row r="10" spans="1:10" s="3" customFormat="1" ht="15">
      <c r="A10" s="1" t="s">
        <v>68</v>
      </c>
      <c r="B10" s="1" t="s">
        <v>69</v>
      </c>
      <c r="C10" s="1" t="s">
        <v>70</v>
      </c>
      <c r="D10" s="2">
        <v>20793</v>
      </c>
      <c r="E10" s="1" t="str">
        <f>IF(VLOOKUP(A10&amp;B10&amp;C10,bd,6,0)&lt;&gt;"",VLOOKUP(A10&amp;B10&amp;C10,bd,6,0),"")</f>
        <v>V1</v>
      </c>
      <c r="F10" s="1" t="str">
        <f>IF(VLOOKUP(A10&amp;B10&amp;C10,bd,7,0)&lt;&gt;"",VLOOKUP(A10&amp;B10&amp;C10,bd,7,0),"")</f>
        <v>МС</v>
      </c>
      <c r="G10" s="1">
        <f>IF(VLOOKUP(A10&amp;B10&amp;C10,bd,8,0)&lt;&gt;"",VLOOKUP(A10&amp;B10&amp;C10,bd,8,0),"")</f>
        <v>121926</v>
      </c>
      <c r="H10" s="1">
        <f>IF(VLOOKUP(A10&amp;B10&amp;C10,bd,9,0)&lt;&gt;"",VLOOKUP(A10&amp;B10&amp;C10,bd,9,0),"")</f>
      </c>
      <c r="I10" s="1">
        <f>IF(VLOOKUP(A10&amp;B10&amp;C10,bd,11,0)&lt;&gt;"",VLOOKUP(A10&amp;B10&amp;C10,bd,11,0),"")</f>
      </c>
      <c r="J10" s="1">
        <f>IF(VLOOKUP(A10&amp;B10&amp;C10,bd,11,0)&lt;&gt;"",VLOOKUP(A10&amp;B10&amp;C10,bd,11,0),"")</f>
      </c>
    </row>
    <row r="11" spans="1:10" s="3" customFormat="1" ht="15">
      <c r="A11" s="1" t="s">
        <v>0</v>
      </c>
      <c r="B11" s="1" t="s">
        <v>1</v>
      </c>
      <c r="C11" s="1" t="s">
        <v>2</v>
      </c>
      <c r="D11" s="2">
        <v>20195</v>
      </c>
      <c r="E11" s="1" t="str">
        <f>IF(VLOOKUP(A11&amp;B11&amp;C11,bd,6,0)&lt;&gt;"",VLOOKUP(A11&amp;B11&amp;C11,bd,6,0),"")</f>
        <v>Z1</v>
      </c>
      <c r="F11" s="1" t="str">
        <f>IF(VLOOKUP(A11&amp;B11&amp;C11,bd,7,0)&lt;&gt;"",VLOOKUP(A11&amp;B11&amp;C11,bd,7,0),"")</f>
        <v>ГК</v>
      </c>
      <c r="G11" s="1">
        <f>IF(VLOOKUP(A11&amp;B11&amp;C11,bd,8,0)&lt;&gt;"",VLOOKUP(A11&amp;B11&amp;C11,bd,8,0),"")</f>
        <v>3852630</v>
      </c>
      <c r="H11" s="1">
        <f>IF(VLOOKUP(A11&amp;B11&amp;C11,bd,9,0)&lt;&gt;"",VLOOKUP(A11&amp;B11&amp;C11,bd,9,0),"")</f>
      </c>
      <c r="I11" s="1">
        <f>IF(VLOOKUP(A11&amp;B11&amp;C11,bd,11,0)&lt;&gt;"",VLOOKUP(A11&amp;B11&amp;C11,bd,11,0),"")</f>
      </c>
      <c r="J11" s="1">
        <f>IF(VLOOKUP(A11&amp;B11&amp;C11,bd,11,0)&lt;&gt;"",VLOOKUP(A11&amp;B11&amp;C11,bd,11,0),"")</f>
      </c>
    </row>
    <row r="12" spans="1:10" s="3" customFormat="1" ht="15">
      <c r="A12" s="1" t="s">
        <v>5</v>
      </c>
      <c r="B12" s="1" t="s">
        <v>6</v>
      </c>
      <c r="C12" s="1" t="s">
        <v>7</v>
      </c>
      <c r="D12" s="2">
        <v>36216</v>
      </c>
      <c r="E12" s="1" t="str">
        <f>IF(VLOOKUP(A12&amp;B12&amp;C12,bd,6,0)&lt;&gt;"",VLOOKUP(A12&amp;B12&amp;C12,bd,6,0),"")</f>
        <v>Z1</v>
      </c>
      <c r="F12" s="1" t="str">
        <f>IF(VLOOKUP(A12&amp;B12&amp;C12,bd,7,0)&lt;&gt;"",VLOOKUP(A12&amp;B12&amp;C12,bd,7,0),"")</f>
        <v>ГК</v>
      </c>
      <c r="G12" s="1">
        <f>IF(VLOOKUP(A12&amp;B12&amp;C12,bd,8,0)&lt;&gt;"",VLOOKUP(A12&amp;B12&amp;C12,bd,8,0),"")</f>
        <v>3796405</v>
      </c>
      <c r="H12" s="1">
        <f>IF(VLOOKUP(A12&amp;B12&amp;C12,bd,9,0)&lt;&gt;"",VLOOKUP(A12&amp;B12&amp;C12,bd,9,0),"")</f>
      </c>
      <c r="I12" s="1">
        <f>IF(VLOOKUP(A12&amp;B12&amp;C12,bd,11,0)&lt;&gt;"",VLOOKUP(A12&amp;B12&amp;C12,bd,11,0),"")</f>
      </c>
      <c r="J12" s="1">
        <f>IF(VLOOKUP(A12&amp;B12&amp;C12,bd,11,0)&lt;&gt;"",VLOOKUP(A12&amp;B12&amp;C12,bd,11,0),"")</f>
      </c>
    </row>
    <row r="13" spans="1:10" s="3" customFormat="1" ht="15">
      <c r="A13" s="1" t="s">
        <v>8</v>
      </c>
      <c r="B13" s="1" t="s">
        <v>9</v>
      </c>
      <c r="C13" s="1" t="s">
        <v>10</v>
      </c>
      <c r="D13" s="2">
        <v>21603</v>
      </c>
      <c r="E13" s="1" t="str">
        <f>IF(VLOOKUP(A13&amp;B13&amp;C13,bd,6,0)&lt;&gt;"",VLOOKUP(A13&amp;B13&amp;C13,bd,6,0),"")</f>
        <v>Z1</v>
      </c>
      <c r="F13" s="1" t="str">
        <f>IF(VLOOKUP(A13&amp;B13&amp;C13,bd,7,0)&lt;&gt;"",VLOOKUP(A13&amp;B13&amp;C13,bd,7,0),"")</f>
        <v>ГК</v>
      </c>
      <c r="G13" s="1">
        <f>IF(VLOOKUP(A13&amp;B13&amp;C13,bd,8,0)&lt;&gt;"",VLOOKUP(A13&amp;B13&amp;C13,bd,8,0),"")</f>
        <v>2801334</v>
      </c>
      <c r="H13" s="1" t="str">
        <f>IF(VLOOKUP(A13&amp;B13&amp;C13,bd,9,0)&lt;&gt;"",VLOOKUP(A13&amp;B13&amp;C13,bd,9,0),"")</f>
        <v>1</v>
      </c>
      <c r="I13" s="1" t="str">
        <f>IF(VLOOKUP(A13&amp;B13&amp;C13,bd,11,0)&lt;&gt;"",VLOOKUP(A13&amp;B13&amp;C13,bd,11,0),"")</f>
        <v>096-400-647 70</v>
      </c>
      <c r="J13" s="1" t="str">
        <f>IF(VLOOKUP(A13&amp;B13&amp;C13,bd,11,0)&lt;&gt;"",VLOOKUP(A13&amp;B13&amp;C13,bd,11,0),"")</f>
        <v>096-400-647 70</v>
      </c>
    </row>
    <row r="14" spans="1:10" s="3" customFormat="1" ht="15">
      <c r="A14" s="1" t="s">
        <v>14</v>
      </c>
      <c r="B14" s="1" t="s">
        <v>15</v>
      </c>
      <c r="C14" s="1" t="s">
        <v>16</v>
      </c>
      <c r="D14" s="2">
        <v>19318</v>
      </c>
      <c r="E14" s="1" t="str">
        <f>IF(VLOOKUP(A14&amp;B14&amp;C14,bd,6,0)&lt;&gt;"",VLOOKUP(A14&amp;B14&amp;C14,bd,6,0),"")</f>
        <v>S1</v>
      </c>
      <c r="F14" s="1" t="str">
        <f>IF(VLOOKUP(A14&amp;B14&amp;C14,bd,7,0)&lt;&gt;"",VLOOKUP(A14&amp;B14&amp;C14,bd,7,0),"")</f>
        <v>75000</v>
      </c>
      <c r="G14" s="1">
        <f>IF(VLOOKUP(A14&amp;B14&amp;C14,bd,8,0)&lt;&gt;"",VLOOKUP(A14&amp;B14&amp;C14,bd,8,0),"")</f>
        <v>150765</v>
      </c>
      <c r="H14" s="1" t="str">
        <f>IF(VLOOKUP(A14&amp;B14&amp;C14,bd,9,0)&lt;&gt;"",VLOOKUP(A14&amp;B14&amp;C14,bd,9,0),"")</f>
        <v>1</v>
      </c>
      <c r="I14" s="1" t="str">
        <f>IF(VLOOKUP(A14&amp;B14&amp;C14,bd,11,0)&lt;&gt;"",VLOOKUP(A14&amp;B14&amp;C14,bd,11,0),"")</f>
        <v>046-531-285 49</v>
      </c>
      <c r="J14" s="1" t="str">
        <f>IF(VLOOKUP(A14&amp;B14&amp;C14,bd,11,0)&lt;&gt;"",VLOOKUP(A14&amp;B14&amp;C14,bd,11,0),"")</f>
        <v>046-531-285 49</v>
      </c>
    </row>
    <row r="15" spans="1:10" s="3" customFormat="1" ht="15">
      <c r="A15" s="1" t="s">
        <v>21</v>
      </c>
      <c r="B15" s="1" t="s">
        <v>22</v>
      </c>
      <c r="C15" s="1" t="s">
        <v>23</v>
      </c>
      <c r="D15" s="2">
        <v>13302</v>
      </c>
      <c r="E15" s="1" t="str">
        <f>IF(VLOOKUP(A15&amp;B15&amp;C15,bd,6,0)&lt;&gt;"",VLOOKUP(A15&amp;B15&amp;C15,bd,6,0),"")</f>
        <v>Z1</v>
      </c>
      <c r="F15" s="1" t="str">
        <f>IF(VLOOKUP(A15&amp;B15&amp;C15,bd,7,0)&lt;&gt;"",VLOOKUP(A15&amp;B15&amp;C15,bd,7,0),"")</f>
        <v>ГК</v>
      </c>
      <c r="G15" s="1">
        <f>IF(VLOOKUP(A15&amp;B15&amp;C15,bd,8,0)&lt;&gt;"",VLOOKUP(A15&amp;B15&amp;C15,bd,8,0),"")</f>
        <v>4865</v>
      </c>
      <c r="H15" s="1">
        <f>IF(VLOOKUP(A15&amp;B15&amp;C15,bd,9,0)&lt;&gt;"",VLOOKUP(A15&amp;B15&amp;C15,bd,9,0),"")</f>
      </c>
      <c r="I15" s="1">
        <f>IF(VLOOKUP(A15&amp;B15&amp;C15,bd,11,0)&lt;&gt;"",VLOOKUP(A15&amp;B15&amp;C15,bd,11,0),"")</f>
      </c>
      <c r="J15" s="1">
        <f>IF(VLOOKUP(A15&amp;B15&amp;C15,bd,11,0)&lt;&gt;"",VLOOKUP(A15&amp;B15&amp;C15,bd,11,0),"")</f>
      </c>
    </row>
    <row r="16" spans="1:10" s="3" customFormat="1" ht="15">
      <c r="A16" s="1" t="s">
        <v>24</v>
      </c>
      <c r="B16" s="1" t="s">
        <v>25</v>
      </c>
      <c r="C16" s="1" t="s">
        <v>26</v>
      </c>
      <c r="D16" s="2">
        <v>14531</v>
      </c>
      <c r="E16" s="1" t="str">
        <f>IF(VLOOKUP(A16&amp;B16&amp;C16,bd,6,0)&lt;&gt;"",VLOOKUP(A16&amp;B16&amp;C16,bd,6,0),"")</f>
        <v>Z1</v>
      </c>
      <c r="F16" s="1" t="str">
        <f>IF(VLOOKUP(A16&amp;B16&amp;C16,bd,7,0)&lt;&gt;"",VLOOKUP(A16&amp;B16&amp;C16,bd,7,0),"")</f>
        <v>ГК</v>
      </c>
      <c r="G16" s="1">
        <f>IF(VLOOKUP(A16&amp;B16&amp;C16,bd,8,0)&lt;&gt;"",VLOOKUP(A16&amp;B16&amp;C16,bd,8,0),"")</f>
        <v>3309020</v>
      </c>
      <c r="H16" s="1" t="str">
        <f>IF(VLOOKUP(A16&amp;B16&amp;C16,bd,9,0)&lt;&gt;"",VLOOKUP(A16&amp;B16&amp;C16,bd,9,0),"")</f>
        <v>1</v>
      </c>
      <c r="I16" s="1" t="str">
        <f>IF(VLOOKUP(A16&amp;B16&amp;C16,bd,11,0)&lt;&gt;"",VLOOKUP(A16&amp;B16&amp;C16,bd,11,0),"")</f>
        <v>046-532-303 38</v>
      </c>
      <c r="J16" s="1" t="str">
        <f>IF(VLOOKUP(A16&amp;B16&amp;C16,bd,11,0)&lt;&gt;"",VLOOKUP(A16&amp;B16&amp;C16,bd,11,0),"")</f>
        <v>046-532-303 38</v>
      </c>
    </row>
    <row r="17" spans="1:10" s="3" customFormat="1" ht="15">
      <c r="A17" s="1" t="s">
        <v>29</v>
      </c>
      <c r="B17" s="1" t="s">
        <v>30</v>
      </c>
      <c r="C17" s="1" t="s">
        <v>26</v>
      </c>
      <c r="D17" s="2">
        <v>12136</v>
      </c>
      <c r="E17" s="1" t="str">
        <f>IF(VLOOKUP(A17&amp;B17&amp;C17,bd,6,0)&lt;&gt;"",VLOOKUP(A17&amp;B17&amp;C17,bd,6,0),"")</f>
        <v>Z1</v>
      </c>
      <c r="F17" s="1" t="str">
        <f>IF(VLOOKUP(A17&amp;B17&amp;C17,bd,7,0)&lt;&gt;"",VLOOKUP(A17&amp;B17&amp;C17,bd,7,0),"")</f>
        <v>ГК</v>
      </c>
      <c r="G17" s="1">
        <f>IF(VLOOKUP(A17&amp;B17&amp;C17,bd,8,0)&lt;&gt;"",VLOOKUP(A17&amp;B17&amp;C17,bd,8,0),"")</f>
        <v>3489036</v>
      </c>
      <c r="H17" s="1" t="str">
        <f>IF(VLOOKUP(A17&amp;B17&amp;C17,bd,9,0)&lt;&gt;"",VLOOKUP(A17&amp;B17&amp;C17,bd,9,0),"")</f>
        <v>1</v>
      </c>
      <c r="I17" s="1" t="str">
        <f>IF(VLOOKUP(A17&amp;B17&amp;C17,bd,11,0)&lt;&gt;"",VLOOKUP(A17&amp;B17&amp;C17,bd,11,0),"")</f>
        <v>106-557-056 49</v>
      </c>
      <c r="J17" s="1" t="str">
        <f>IF(VLOOKUP(A17&amp;B17&amp;C17,bd,11,0)&lt;&gt;"",VLOOKUP(A17&amp;B17&amp;C17,bd,11,0),"")</f>
        <v>106-557-056 49</v>
      </c>
    </row>
    <row r="18" spans="1:10" s="6" customFormat="1" ht="15">
      <c r="A18" s="4" t="s">
        <v>73</v>
      </c>
      <c r="B18" s="4" t="s">
        <v>74</v>
      </c>
      <c r="C18" s="4" t="s">
        <v>75</v>
      </c>
      <c r="D18" s="5">
        <v>32989</v>
      </c>
      <c r="E18" s="1" t="str">
        <f>IF(VLOOKUP(A18&amp;B18&amp;C18,bd,6,0)&lt;&gt;"",VLOOKUP(A18&amp;B18&amp;C18,bd,6,0),"")</f>
        <v>Z1</v>
      </c>
      <c r="F18" s="1" t="str">
        <f>IF(VLOOKUP(A18&amp;B18&amp;C18,bd,7,0)&lt;&gt;"",VLOOKUP(A18&amp;B18&amp;C18,bd,7,0),"")</f>
        <v>ГК</v>
      </c>
      <c r="G18" s="12">
        <f>IF(VLOOKUP(A18&amp;B18&amp;C18,bd,8,0)&lt;&gt;"",VLOOKUP(A18&amp;B18&amp;C18,bd,8,0),"")</f>
        <v>34194</v>
      </c>
      <c r="H18" s="1">
        <f>IF(VLOOKUP(A18&amp;B18&amp;C18,bd,9,0)&lt;&gt;"",VLOOKUP(A18&amp;B18&amp;C18,bd,9,0),"")</f>
      </c>
      <c r="I18" s="1">
        <f>IF(VLOOKUP(A18&amp;B18&amp;C18,bd,11,0)&lt;&gt;"",VLOOKUP(A18&amp;B18&amp;C18,bd,11,0),"")</f>
      </c>
      <c r="J18" s="1">
        <f>IF(VLOOKUP(A18&amp;B18&amp;C18,bd,11,0)&lt;&gt;"",VLOOKUP(A18&amp;B18&amp;C18,bd,11,0),"")</f>
      </c>
    </row>
    <row r="19" spans="1:10" s="6" customFormat="1" ht="15">
      <c r="A19" s="4" t="s">
        <v>73</v>
      </c>
      <c r="B19" s="4" t="s">
        <v>76</v>
      </c>
      <c r="C19" s="4" t="s">
        <v>75</v>
      </c>
      <c r="D19" s="5">
        <v>33964</v>
      </c>
      <c r="E19" s="1" t="str">
        <f>IF(VLOOKUP(A19&amp;B19&amp;C19,bd,6,0)&lt;&gt;"",VLOOKUP(A19&amp;B19&amp;C19,bd,6,0),"")</f>
        <v>Z1</v>
      </c>
      <c r="F19" s="1" t="str">
        <f>IF(VLOOKUP(A19&amp;B19&amp;C19,bd,7,0)&lt;&gt;"",VLOOKUP(A19&amp;B19&amp;C19,bd,7,0),"")</f>
        <v>ГК</v>
      </c>
      <c r="G19" s="12">
        <f>IF(VLOOKUP(A19&amp;B19&amp;C19,bd,8,0)&lt;&gt;"",VLOOKUP(A19&amp;B19&amp;C19,bd,8,0),"")</f>
        <v>34196</v>
      </c>
      <c r="H19" s="1">
        <f>IF(VLOOKUP(A19&amp;B19&amp;C19,bd,9,0)&lt;&gt;"",VLOOKUP(A19&amp;B19&amp;C19,bd,9,0),"")</f>
      </c>
      <c r="I19" s="1">
        <f>IF(VLOOKUP(A19&amp;B19&amp;C19,bd,11,0)&lt;&gt;"",VLOOKUP(A19&amp;B19&amp;C19,bd,11,0),"")</f>
      </c>
      <c r="J19" s="1">
        <f>IF(VLOOKUP(A19&amp;B19&amp;C19,bd,11,0)&lt;&gt;"",VLOOKUP(A19&amp;B19&amp;C19,bd,11,0),"")</f>
      </c>
    </row>
    <row r="20" spans="1:10" s="6" customFormat="1" ht="15">
      <c r="A20" s="4" t="s">
        <v>73</v>
      </c>
      <c r="B20" s="4" t="s">
        <v>77</v>
      </c>
      <c r="C20" s="4" t="s">
        <v>75</v>
      </c>
      <c r="D20" s="5">
        <v>30962</v>
      </c>
      <c r="E20" s="1" t="str">
        <f>IF(VLOOKUP(A20&amp;B20&amp;C20,bd,6,0)&lt;&gt;"",VLOOKUP(A20&amp;B20&amp;C20,bd,6,0),"")</f>
        <v>Z1</v>
      </c>
      <c r="F20" s="1" t="str">
        <f>IF(VLOOKUP(A20&amp;B20&amp;C20,bd,7,0)&lt;&gt;"",VLOOKUP(A20&amp;B20&amp;C20,bd,7,0),"")</f>
        <v>ГК</v>
      </c>
      <c r="G20" s="12">
        <f>IF(VLOOKUP(A20&amp;B20&amp;C20,bd,8,0)&lt;&gt;"",VLOOKUP(A20&amp;B20&amp;C20,bd,8,0),"")</f>
        <v>116990</v>
      </c>
      <c r="H20" s="1">
        <f>IF(VLOOKUP(A20&amp;B20&amp;C20,bd,9,0)&lt;&gt;"",VLOOKUP(A20&amp;B20&amp;C20,bd,9,0),"")</f>
      </c>
      <c r="I20" s="1">
        <f>IF(VLOOKUP(A20&amp;B20&amp;C20,bd,11,0)&lt;&gt;"",VLOOKUP(A20&amp;B20&amp;C20,bd,11,0),"")</f>
      </c>
      <c r="J20" s="1">
        <f>IF(VLOOKUP(A20&amp;B20&amp;C20,bd,11,0)&lt;&gt;"",VLOOKUP(A20&amp;B20&amp;C20,bd,11,0),"")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K20"/>
    </sheetView>
  </sheetViews>
  <sheetFormatPr defaultColWidth="9.140625" defaultRowHeight="15"/>
  <cols>
    <col min="1" max="1" width="19.8515625" style="0" customWidth="1"/>
    <col min="2" max="2" width="18.140625" style="0" customWidth="1"/>
    <col min="3" max="3" width="16.421875" style="0" customWidth="1"/>
    <col min="4" max="4" width="15.28125" style="0" customWidth="1"/>
    <col min="5" max="5" width="12.140625" style="0" customWidth="1"/>
    <col min="8" max="8" width="19.28125" style="0" customWidth="1"/>
    <col min="11" max="11" width="15.8515625" style="0" customWidth="1"/>
  </cols>
  <sheetData>
    <row r="1" spans="1:11" s="3" customFormat="1" ht="15">
      <c r="A1" s="7" t="s">
        <v>78</v>
      </c>
      <c r="B1" s="7" t="s">
        <v>33</v>
      </c>
      <c r="C1" s="7" t="s">
        <v>34</v>
      </c>
      <c r="D1" s="7" t="s">
        <v>35</v>
      </c>
      <c r="E1" s="8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42</v>
      </c>
    </row>
    <row r="2" spans="1:11" s="3" customFormat="1" ht="1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</row>
    <row r="3" spans="1:11" s="3" customFormat="1" ht="15">
      <c r="A3" s="1" t="str">
        <f aca="true" t="shared" si="0" ref="A3:A20">B3&amp;C3&amp;D3</f>
        <v>ОноховАлексейАнатольевич</v>
      </c>
      <c r="B3" s="1" t="s">
        <v>43</v>
      </c>
      <c r="C3" s="1" t="s">
        <v>44</v>
      </c>
      <c r="D3" s="1" t="s">
        <v>45</v>
      </c>
      <c r="E3" s="2">
        <v>28575</v>
      </c>
      <c r="F3" s="1" t="s">
        <v>3</v>
      </c>
      <c r="G3" s="1" t="s">
        <v>4</v>
      </c>
      <c r="H3" s="1">
        <v>3852128</v>
      </c>
      <c r="I3" s="1"/>
      <c r="J3" s="1"/>
      <c r="K3" s="1" t="s">
        <v>46</v>
      </c>
    </row>
    <row r="4" spans="1:11" s="3" customFormat="1" ht="15">
      <c r="A4" s="1" t="str">
        <f t="shared" si="0"/>
        <v>ВласенкоВалентинаСергеевна</v>
      </c>
      <c r="B4" s="1" t="s">
        <v>47</v>
      </c>
      <c r="C4" s="1" t="s">
        <v>48</v>
      </c>
      <c r="D4" s="1" t="s">
        <v>49</v>
      </c>
      <c r="E4" s="2">
        <v>19783</v>
      </c>
      <c r="F4" s="1" t="s">
        <v>3</v>
      </c>
      <c r="G4" s="1" t="s">
        <v>4</v>
      </c>
      <c r="H4" s="1">
        <v>3085060</v>
      </c>
      <c r="I4" s="1"/>
      <c r="J4" s="1"/>
      <c r="K4" s="1" t="s">
        <v>50</v>
      </c>
    </row>
    <row r="5" spans="1:11" s="3" customFormat="1" ht="15">
      <c r="A5" s="1" t="str">
        <f t="shared" si="0"/>
        <v>ЦыдыповАлександрДугарцыренович</v>
      </c>
      <c r="B5" s="1" t="s">
        <v>51</v>
      </c>
      <c r="C5" s="1" t="s">
        <v>52</v>
      </c>
      <c r="D5" s="1" t="s">
        <v>53</v>
      </c>
      <c r="E5" s="2">
        <v>24186</v>
      </c>
      <c r="F5" s="1" t="s">
        <v>3</v>
      </c>
      <c r="G5" s="1" t="s">
        <v>54</v>
      </c>
      <c r="H5" s="1">
        <v>541904</v>
      </c>
      <c r="I5" s="1"/>
      <c r="J5" s="1"/>
      <c r="K5" s="1"/>
    </row>
    <row r="6" spans="1:11" s="3" customFormat="1" ht="15">
      <c r="A6" s="1" t="str">
        <f t="shared" si="0"/>
        <v>СукаревЮрийФедорович</v>
      </c>
      <c r="B6" s="1" t="s">
        <v>55</v>
      </c>
      <c r="C6" s="1" t="s">
        <v>56</v>
      </c>
      <c r="D6" s="1" t="s">
        <v>57</v>
      </c>
      <c r="E6" s="2">
        <v>23434</v>
      </c>
      <c r="F6" s="1" t="s">
        <v>3</v>
      </c>
      <c r="G6" s="1" t="s">
        <v>54</v>
      </c>
      <c r="H6" s="1">
        <v>509322</v>
      </c>
      <c r="I6" s="1"/>
      <c r="J6" s="1"/>
      <c r="K6" s="1"/>
    </row>
    <row r="7" spans="1:11" s="3" customFormat="1" ht="15">
      <c r="A7" s="1" t="str">
        <f t="shared" si="0"/>
        <v>РазмахнинВладимирАлександрович</v>
      </c>
      <c r="B7" s="1" t="s">
        <v>58</v>
      </c>
      <c r="C7" s="1" t="s">
        <v>59</v>
      </c>
      <c r="D7" s="1" t="s">
        <v>60</v>
      </c>
      <c r="E7" s="2">
        <v>27988</v>
      </c>
      <c r="F7" s="1" t="s">
        <v>3</v>
      </c>
      <c r="G7" s="1" t="s">
        <v>61</v>
      </c>
      <c r="H7" s="1">
        <v>7551320833000150</v>
      </c>
      <c r="I7" s="1"/>
      <c r="J7" s="1"/>
      <c r="K7" s="1"/>
    </row>
    <row r="8" spans="1:11" s="3" customFormat="1" ht="15">
      <c r="A8" s="1" t="str">
        <f t="shared" si="0"/>
        <v>ПросветоваНинаИвановна</v>
      </c>
      <c r="B8" s="1" t="s">
        <v>62</v>
      </c>
      <c r="C8" s="1" t="s">
        <v>63</v>
      </c>
      <c r="D8" s="1" t="s">
        <v>7</v>
      </c>
      <c r="E8" s="2">
        <v>17691</v>
      </c>
      <c r="F8" s="1" t="s">
        <v>3</v>
      </c>
      <c r="G8" s="1" t="s">
        <v>4</v>
      </c>
      <c r="H8" s="1">
        <v>3364584</v>
      </c>
      <c r="I8" s="1" t="s">
        <v>11</v>
      </c>
      <c r="J8" s="1" t="s">
        <v>64</v>
      </c>
      <c r="K8" s="1" t="s">
        <v>65</v>
      </c>
    </row>
    <row r="9" spans="1:11" s="3" customFormat="1" ht="15">
      <c r="A9" s="1" t="str">
        <f t="shared" si="0"/>
        <v>МихалеваВалентинаДмитриевна</v>
      </c>
      <c r="B9" s="1" t="s">
        <v>66</v>
      </c>
      <c r="C9" s="1" t="s">
        <v>48</v>
      </c>
      <c r="D9" s="1" t="s">
        <v>67</v>
      </c>
      <c r="E9" s="2">
        <v>9037</v>
      </c>
      <c r="F9" s="1" t="s">
        <v>3</v>
      </c>
      <c r="G9" s="1" t="s">
        <v>4</v>
      </c>
      <c r="H9" s="1">
        <v>2800131</v>
      </c>
      <c r="I9" s="1"/>
      <c r="J9" s="1"/>
      <c r="K9" s="1"/>
    </row>
    <row r="10" spans="1:11" s="3" customFormat="1" ht="15">
      <c r="A10" s="1" t="str">
        <f t="shared" si="0"/>
        <v>ДоржиполамовДондокДоржи</v>
      </c>
      <c r="B10" s="1" t="s">
        <v>68</v>
      </c>
      <c r="C10" s="1" t="s">
        <v>69</v>
      </c>
      <c r="D10" s="1" t="s">
        <v>70</v>
      </c>
      <c r="E10" s="2">
        <v>20793</v>
      </c>
      <c r="F10" s="1" t="s">
        <v>71</v>
      </c>
      <c r="G10" s="1" t="s">
        <v>72</v>
      </c>
      <c r="H10" s="1">
        <v>121926</v>
      </c>
      <c r="I10" s="1"/>
      <c r="J10" s="1"/>
      <c r="K10" s="1"/>
    </row>
    <row r="11" spans="1:11" s="3" customFormat="1" ht="15">
      <c r="A11" s="1" t="str">
        <f t="shared" si="0"/>
        <v>СафроноваОльгаСтепановна</v>
      </c>
      <c r="B11" s="1" t="s">
        <v>0</v>
      </c>
      <c r="C11" s="1" t="s">
        <v>1</v>
      </c>
      <c r="D11" s="1" t="s">
        <v>2</v>
      </c>
      <c r="E11" s="2">
        <v>20195</v>
      </c>
      <c r="F11" s="1" t="s">
        <v>3</v>
      </c>
      <c r="G11" s="1" t="s">
        <v>4</v>
      </c>
      <c r="H11" s="1">
        <v>3852630</v>
      </c>
      <c r="I11" s="1"/>
      <c r="J11" s="1"/>
      <c r="K11" s="1"/>
    </row>
    <row r="12" spans="1:11" s="3" customFormat="1" ht="15">
      <c r="A12" s="1" t="str">
        <f t="shared" si="0"/>
        <v>СофроноваКсенияИвановна</v>
      </c>
      <c r="B12" s="1" t="s">
        <v>5</v>
      </c>
      <c r="C12" s="1" t="s">
        <v>6</v>
      </c>
      <c r="D12" s="1" t="s">
        <v>7</v>
      </c>
      <c r="E12" s="2">
        <v>36216</v>
      </c>
      <c r="F12" s="1" t="s">
        <v>3</v>
      </c>
      <c r="G12" s="1" t="s">
        <v>4</v>
      </c>
      <c r="H12" s="1">
        <v>3796405</v>
      </c>
      <c r="I12" s="1"/>
      <c r="J12" s="1"/>
      <c r="K12" s="1"/>
    </row>
    <row r="13" spans="1:11" s="3" customFormat="1" ht="15">
      <c r="A13" s="1" t="str">
        <f t="shared" si="0"/>
        <v>БагдасарянСильвардЗильфугоровна</v>
      </c>
      <c r="B13" s="1" t="s">
        <v>8</v>
      </c>
      <c r="C13" s="1" t="s">
        <v>9</v>
      </c>
      <c r="D13" s="1" t="s">
        <v>10</v>
      </c>
      <c r="E13" s="2">
        <v>21603</v>
      </c>
      <c r="F13" s="1" t="s">
        <v>3</v>
      </c>
      <c r="G13" s="1" t="s">
        <v>4</v>
      </c>
      <c r="H13" s="1">
        <v>2801334</v>
      </c>
      <c r="I13" s="1" t="s">
        <v>11</v>
      </c>
      <c r="J13" s="1" t="s">
        <v>12</v>
      </c>
      <c r="K13" s="1" t="s">
        <v>13</v>
      </c>
    </row>
    <row r="14" spans="1:11" s="3" customFormat="1" ht="15">
      <c r="A14" s="1" t="str">
        <f t="shared" si="0"/>
        <v>ЗаикаВикторПавлович</v>
      </c>
      <c r="B14" s="1" t="s">
        <v>14</v>
      </c>
      <c r="C14" s="1" t="s">
        <v>15</v>
      </c>
      <c r="D14" s="1" t="s">
        <v>16</v>
      </c>
      <c r="E14" s="2">
        <v>19318</v>
      </c>
      <c r="F14" s="1" t="s">
        <v>17</v>
      </c>
      <c r="G14" s="1" t="s">
        <v>18</v>
      </c>
      <c r="H14" s="1">
        <v>150765</v>
      </c>
      <c r="I14" s="1" t="s">
        <v>11</v>
      </c>
      <c r="J14" s="1" t="s">
        <v>19</v>
      </c>
      <c r="K14" s="1" t="s">
        <v>20</v>
      </c>
    </row>
    <row r="15" spans="1:11" s="3" customFormat="1" ht="15">
      <c r="A15" s="1" t="str">
        <f t="shared" si="0"/>
        <v>БерезинаТамараАлександровна</v>
      </c>
      <c r="B15" s="1" t="s">
        <v>21</v>
      </c>
      <c r="C15" s="1" t="s">
        <v>22</v>
      </c>
      <c r="D15" s="1" t="s">
        <v>23</v>
      </c>
      <c r="E15" s="2">
        <v>13302</v>
      </c>
      <c r="F15" s="1" t="s">
        <v>3</v>
      </c>
      <c r="G15" s="1" t="s">
        <v>4</v>
      </c>
      <c r="H15" s="1">
        <v>4865</v>
      </c>
      <c r="I15" s="1"/>
      <c r="J15" s="1"/>
      <c r="K15" s="1"/>
    </row>
    <row r="16" spans="1:11" s="3" customFormat="1" ht="15">
      <c r="A16" s="1" t="str">
        <f t="shared" si="0"/>
        <v>ДалецкаяГалинаВасильевна</v>
      </c>
      <c r="B16" s="1" t="s">
        <v>24</v>
      </c>
      <c r="C16" s="1" t="s">
        <v>25</v>
      </c>
      <c r="D16" s="1" t="s">
        <v>26</v>
      </c>
      <c r="E16" s="2">
        <v>14531</v>
      </c>
      <c r="F16" s="1" t="s">
        <v>3</v>
      </c>
      <c r="G16" s="1" t="s">
        <v>4</v>
      </c>
      <c r="H16" s="1">
        <v>3309020</v>
      </c>
      <c r="I16" s="1" t="s">
        <v>11</v>
      </c>
      <c r="J16" s="1" t="s">
        <v>27</v>
      </c>
      <c r="K16" s="1" t="s">
        <v>28</v>
      </c>
    </row>
    <row r="17" spans="1:11" s="3" customFormat="1" ht="15">
      <c r="A17" s="1" t="str">
        <f t="shared" si="0"/>
        <v>ЛесниковаНатальяВасильевна</v>
      </c>
      <c r="B17" s="1" t="s">
        <v>29</v>
      </c>
      <c r="C17" s="1" t="s">
        <v>30</v>
      </c>
      <c r="D17" s="1" t="s">
        <v>26</v>
      </c>
      <c r="E17" s="2">
        <v>12136</v>
      </c>
      <c r="F17" s="1" t="s">
        <v>3</v>
      </c>
      <c r="G17" s="1" t="s">
        <v>4</v>
      </c>
      <c r="H17" s="1">
        <v>3489036</v>
      </c>
      <c r="I17" s="1" t="s">
        <v>11</v>
      </c>
      <c r="J17" s="1" t="s">
        <v>31</v>
      </c>
      <c r="K17" s="1" t="s">
        <v>32</v>
      </c>
    </row>
    <row r="18" spans="1:11" s="3" customFormat="1" ht="15">
      <c r="A18" s="1" t="str">
        <f t="shared" si="0"/>
        <v>ДудыринаЕкатеринаВикторовна</v>
      </c>
      <c r="B18" s="1" t="s">
        <v>73</v>
      </c>
      <c r="C18" s="1" t="s">
        <v>74</v>
      </c>
      <c r="D18" s="1" t="s">
        <v>75</v>
      </c>
      <c r="E18" s="2">
        <v>32989</v>
      </c>
      <c r="F18" s="1" t="s">
        <v>3</v>
      </c>
      <c r="G18" s="1" t="s">
        <v>4</v>
      </c>
      <c r="H18" s="1">
        <v>34194</v>
      </c>
      <c r="I18" s="1"/>
      <c r="J18" s="1"/>
      <c r="K18" s="1"/>
    </row>
    <row r="19" spans="1:11" s="3" customFormat="1" ht="15">
      <c r="A19" s="1" t="str">
        <f t="shared" si="0"/>
        <v>ДудыринаЛюбовьВикторовна</v>
      </c>
      <c r="B19" s="1" t="s">
        <v>73</v>
      </c>
      <c r="C19" s="1" t="s">
        <v>76</v>
      </c>
      <c r="D19" s="1" t="s">
        <v>75</v>
      </c>
      <c r="E19" s="2">
        <v>33964</v>
      </c>
      <c r="F19" s="1" t="s">
        <v>3</v>
      </c>
      <c r="G19" s="1" t="s">
        <v>4</v>
      </c>
      <c r="H19" s="1">
        <v>34196</v>
      </c>
      <c r="I19" s="1"/>
      <c r="J19" s="1"/>
      <c r="K19" s="1"/>
    </row>
    <row r="20" spans="1:11" s="3" customFormat="1" ht="15">
      <c r="A20" s="1" t="str">
        <f t="shared" si="0"/>
        <v>ДудыринаЕленаВикторовна</v>
      </c>
      <c r="B20" s="1" t="s">
        <v>73</v>
      </c>
      <c r="C20" s="1" t="s">
        <v>77</v>
      </c>
      <c r="D20" s="1" t="s">
        <v>75</v>
      </c>
      <c r="E20" s="2">
        <v>30962</v>
      </c>
      <c r="F20" s="1" t="s">
        <v>3</v>
      </c>
      <c r="G20" s="1" t="s">
        <v>4</v>
      </c>
      <c r="H20" s="1">
        <v>116990</v>
      </c>
      <c r="I20" s="1"/>
      <c r="J20" s="1"/>
      <c r="K20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</cp:lastModifiedBy>
  <dcterms:created xsi:type="dcterms:W3CDTF">2013-01-20T14:16:13Z</dcterms:created>
  <dcterms:modified xsi:type="dcterms:W3CDTF">2013-01-20T08:52:01Z</dcterms:modified>
  <cp:category/>
  <cp:version/>
  <cp:contentType/>
  <cp:contentStatus/>
</cp:coreProperties>
</file>