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д" sheetId="1" r:id="rId1"/>
    <sheet name="Сводная" sheetId="2" r:id="rId2"/>
  </sheets>
  <externalReferences>
    <externalReference r:id="rId5"/>
  </externalReferences>
  <definedNames>
    <definedName name="бс">'[1]Список работников'!$A$2:$A$100</definedName>
    <definedName name="лущотд">'[1]Список работников'!$C$2:$C$100</definedName>
  </definedNames>
  <calcPr fullCalcOnLoad="1"/>
</workbook>
</file>

<file path=xl/sharedStrings.xml><?xml version="1.0" encoding="utf-8"?>
<sst xmlns="http://schemas.openxmlformats.org/spreadsheetml/2006/main" count="187" uniqueCount="73">
  <si>
    <t>БИРЖА СЫРЬЯ</t>
  </si>
  <si>
    <t>ЛУШИЛЬНОЕ ОТДЕЛЕНИЕ</t>
  </si>
  <si>
    <t>ЛУЩИЛЬНЫЙ СТАНОК №1</t>
  </si>
  <si>
    <t>ЛУЩИЛЬНЫЙ СТАНОК №2</t>
  </si>
  <si>
    <t>ЛУЩИЛЬНЫЙ СТАНОК №3</t>
  </si>
  <si>
    <t>ЛУЩИЛЬНЫЙ СТАНОК №5</t>
  </si>
  <si>
    <t>ЛУЩИЛЬНЫЙ СТАНОК №6</t>
  </si>
  <si>
    <t>м3/ч</t>
  </si>
  <si>
    <t>Эф.время раб.</t>
  </si>
  <si>
    <t>Врем. Прост</t>
  </si>
  <si>
    <t>Факт. Время</t>
  </si>
  <si>
    <t>Толщ.шпона</t>
  </si>
  <si>
    <t>подача</t>
  </si>
  <si>
    <t>Выгрузка</t>
  </si>
  <si>
    <t>Пакетировка</t>
  </si>
  <si>
    <r>
      <t>План(м</t>
    </r>
    <r>
      <rPr>
        <b/>
        <sz val="10"/>
        <rFont val="Arial Cyr"/>
        <family val="0"/>
      </rPr>
      <t>³</t>
    </r>
    <r>
      <rPr>
        <b/>
        <sz val="10"/>
        <rFont val="Arial"/>
        <family val="2"/>
      </rPr>
      <t>)</t>
    </r>
  </si>
  <si>
    <r>
      <t>Факт(м</t>
    </r>
    <r>
      <rPr>
        <b/>
        <sz val="10"/>
        <rFont val="Arial Cyr"/>
        <family val="0"/>
      </rPr>
      <t>³</t>
    </r>
    <r>
      <rPr>
        <b/>
        <sz val="10"/>
        <rFont val="Arial"/>
        <family val="2"/>
      </rPr>
      <t>)</t>
    </r>
  </si>
  <si>
    <r>
      <t>Отклонение +/-(м</t>
    </r>
    <r>
      <rPr>
        <b/>
        <sz val="10"/>
        <rFont val="Arial Cyr"/>
        <family val="0"/>
      </rPr>
      <t>³</t>
    </r>
    <r>
      <rPr>
        <b/>
        <sz val="10"/>
        <rFont val="Arial"/>
        <family val="2"/>
      </rPr>
      <t>)</t>
    </r>
  </si>
  <si>
    <t>Итого:</t>
  </si>
  <si>
    <t>Должность</t>
  </si>
  <si>
    <t>Ф.И.О.</t>
  </si>
  <si>
    <t>Коэф.</t>
  </si>
  <si>
    <t>Бубнов Евгений Евгеньевич</t>
  </si>
  <si>
    <t>Иванов Олег Иванович</t>
  </si>
  <si>
    <t>Добров Эдуард Юрьевич</t>
  </si>
  <si>
    <t>машинист крана</t>
  </si>
  <si>
    <t>Евдокимов Александр Михайлович</t>
  </si>
  <si>
    <t>Костин Алексей Иванович</t>
  </si>
  <si>
    <t>Михайлов Сергей Николаевич</t>
  </si>
  <si>
    <t>Петров Александр Анатольевич</t>
  </si>
  <si>
    <t>Погодин Александр Александрович</t>
  </si>
  <si>
    <t>Приставакин Валерий Алексеевич</t>
  </si>
  <si>
    <t>Федоров Алексей Юрьевич</t>
  </si>
  <si>
    <t>оператор мехпилы</t>
  </si>
  <si>
    <t>Иванов Алексей Николаевич</t>
  </si>
  <si>
    <t>Кузьмин Валерий Владимирович</t>
  </si>
  <si>
    <t>Сергеев Дмитрий Сергеевич</t>
  </si>
  <si>
    <t>Абуезидов Шамильхаджи Саламуевич</t>
  </si>
  <si>
    <t>стропальщик</t>
  </si>
  <si>
    <t>Алексеев Виктор Федорович</t>
  </si>
  <si>
    <t>Аникин Геннадий Викторович</t>
  </si>
  <si>
    <t>Бойцов Егор Викторович</t>
  </si>
  <si>
    <t>Голованов Сергей Анатольевич</t>
  </si>
  <si>
    <t>Головенко Дмитрий Васильевич</t>
  </si>
  <si>
    <t>Груничев Андрей Анатольевич</t>
  </si>
  <si>
    <t>Доктор Валерий Иванович</t>
  </si>
  <si>
    <t>Евдокимов Алексей Сергеевич</t>
  </si>
  <si>
    <t>Егоров Иван Алексеевич</t>
  </si>
  <si>
    <t xml:space="preserve">Задунайский Герман Евгеньевич </t>
  </si>
  <si>
    <t>Иванов Георгий Алексеевич</t>
  </si>
  <si>
    <t>Крылов Игорь Владимирович</t>
  </si>
  <si>
    <t>Кукушкин Михаил Владимирович</t>
  </si>
  <si>
    <t>Лёвичев Андрей Михайлович</t>
  </si>
  <si>
    <t>Лосев Владимир Сергеевич</t>
  </si>
  <si>
    <t>Милевич Ромуальд Марьянович</t>
  </si>
  <si>
    <t>Мишкин Игорь Михайлович</t>
  </si>
  <si>
    <t>Павлов Геннадий Анатольевич</t>
  </si>
  <si>
    <t>Прохоренко Вячеслав Николаевич</t>
  </si>
  <si>
    <t>Пушилин Александр Вениаминович</t>
  </si>
  <si>
    <t>Родионов Михаил Васильевич</t>
  </si>
  <si>
    <t>Савин Владимир Русланович</t>
  </si>
  <si>
    <t>Садовников Александр Михайлович</t>
  </si>
  <si>
    <t>Спиридонов Сергей Георгиевич</t>
  </si>
  <si>
    <t>Тимофеев Владимир Петрович</t>
  </si>
  <si>
    <t>Тропец Федор Федорович</t>
  </si>
  <si>
    <t>Трубаков Денис Юрьевич</t>
  </si>
  <si>
    <t>Фильчаков Федор Николаевич</t>
  </si>
  <si>
    <t>Яковлев Александр Михайлович</t>
  </si>
  <si>
    <t>1д</t>
  </si>
  <si>
    <t>Нужно чтобы попадали коэффициенты из листа "1д" диапазона B12:AD22  в одноименный столбец этого листа</t>
  </si>
  <si>
    <t>Условия:</t>
  </si>
  <si>
    <t>Человек может находиться на любом месте работы и на любом станке</t>
  </si>
  <si>
    <t>1н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</si>
</sst>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0" fontId="39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д"/>
      <sheetName val="Список работников"/>
      <sheetName val="Лист1"/>
    </sheetNames>
    <sheetDataSet>
      <sheetData sheetId="1">
        <row r="2">
          <cell r="A2" t="str">
            <v>Бубнов Евгений Евгеньевич</v>
          </cell>
          <cell r="C2" t="str">
            <v>Александров Олег Николаевич</v>
          </cell>
          <cell r="D2" t="str">
            <v>лущильщик</v>
          </cell>
        </row>
        <row r="3">
          <cell r="A3" t="str">
            <v>Евдокимов Александр Михайлович</v>
          </cell>
          <cell r="C3" t="str">
            <v>Алексеев Александр Петрович</v>
          </cell>
          <cell r="D3" t="str">
            <v>лущильщик</v>
          </cell>
        </row>
        <row r="4">
          <cell r="A4" t="str">
            <v>Иванов Олег Иванович</v>
          </cell>
          <cell r="C4" t="str">
            <v>Афонин Александр Петрович</v>
          </cell>
          <cell r="D4" t="str">
            <v>лущильщик</v>
          </cell>
        </row>
        <row r="5">
          <cell r="A5" t="str">
            <v>Костин Алексей Иванович</v>
          </cell>
          <cell r="C5" t="str">
            <v>Базанов Роман Алексеевич</v>
          </cell>
          <cell r="D5" t="str">
            <v>лущильщик</v>
          </cell>
        </row>
        <row r="6">
          <cell r="A6" t="str">
            <v>Михайлов Сергей Николаевич</v>
          </cell>
          <cell r="C6" t="str">
            <v>Гордиенко Владимир Николаевич</v>
          </cell>
          <cell r="D6" t="str">
            <v>лущильщик</v>
          </cell>
        </row>
        <row r="7">
          <cell r="A7" t="str">
            <v>Петров Александр Анатольевич</v>
          </cell>
          <cell r="C7" t="str">
            <v>Егоров Андрей Евгеньевич</v>
          </cell>
          <cell r="D7" t="str">
            <v>лущильщик</v>
          </cell>
        </row>
        <row r="8">
          <cell r="A8" t="str">
            <v>Погодин Александр Александрович</v>
          </cell>
          <cell r="C8" t="str">
            <v>Зацаринный Александр Григорьевич</v>
          </cell>
          <cell r="D8" t="str">
            <v>лущильщик</v>
          </cell>
        </row>
        <row r="9">
          <cell r="A9" t="str">
            <v>Приставакин Валерий Алексеевич</v>
          </cell>
          <cell r="C9" t="str">
            <v>Иванов Артём Сергеевич</v>
          </cell>
          <cell r="D9" t="str">
            <v>лущильщик</v>
          </cell>
        </row>
        <row r="10">
          <cell r="A10" t="str">
            <v>Федоров Алексей Юрьевич</v>
          </cell>
          <cell r="C10" t="str">
            <v>Ильин Виктор Александрович</v>
          </cell>
          <cell r="D10" t="str">
            <v>лущильщик</v>
          </cell>
        </row>
        <row r="11">
          <cell r="A11" t="str">
            <v>Добров Эдуард Юрьевич</v>
          </cell>
          <cell r="C11" t="str">
            <v>Ильин Юрий Александрович</v>
          </cell>
          <cell r="D11" t="str">
            <v>лущильщик</v>
          </cell>
        </row>
        <row r="12">
          <cell r="A12" t="str">
            <v>Иванов Алексей Николаевич</v>
          </cell>
          <cell r="C12" t="str">
            <v>Куртамиров Роман Валерьевич</v>
          </cell>
          <cell r="D12" t="str">
            <v>лущильщик</v>
          </cell>
        </row>
        <row r="13">
          <cell r="A13" t="str">
            <v>Кузьмин Валерий Владимирович</v>
          </cell>
          <cell r="C13" t="str">
            <v>Марков Василий Юрьевич</v>
          </cell>
          <cell r="D13" t="str">
            <v>лущильщик</v>
          </cell>
        </row>
        <row r="14">
          <cell r="A14" t="str">
            <v>Сергеев Дмитрий Сергеевич</v>
          </cell>
          <cell r="C14" t="str">
            <v>Николаев Дмитрий Борисович</v>
          </cell>
          <cell r="D14" t="str">
            <v>лущильщик</v>
          </cell>
        </row>
        <row r="15">
          <cell r="A15" t="str">
            <v>Абуезидов Шамильхаджи Саламуевич</v>
          </cell>
          <cell r="C15" t="str">
            <v>Панков Алексей Викторович</v>
          </cell>
          <cell r="D15" t="str">
            <v>лущильщик</v>
          </cell>
        </row>
        <row r="16">
          <cell r="A16" t="str">
            <v>Алексеев Виктор Федорович</v>
          </cell>
          <cell r="C16" t="str">
            <v>Романов Виталий Анатольевич</v>
          </cell>
          <cell r="D16" t="str">
            <v>лущильщик</v>
          </cell>
        </row>
        <row r="17">
          <cell r="A17" t="str">
            <v>Аникин Геннадий Викторович</v>
          </cell>
          <cell r="C17" t="str">
            <v>Терешенков Алексей Николаевич</v>
          </cell>
          <cell r="D17" t="str">
            <v>лущильщик</v>
          </cell>
        </row>
        <row r="18">
          <cell r="A18" t="str">
            <v>Бойцов Егор Викторович</v>
          </cell>
          <cell r="C18" t="str">
            <v>Абрамова Нина Александровна</v>
          </cell>
          <cell r="D18" t="str">
            <v>резчик шпона</v>
          </cell>
        </row>
        <row r="19">
          <cell r="A19" t="str">
            <v>Голованов Сергей Анатольевич</v>
          </cell>
          <cell r="C19" t="str">
            <v>Александрова Надежда Викторовна</v>
          </cell>
          <cell r="D19" t="str">
            <v>резчик шпона</v>
          </cell>
        </row>
        <row r="20">
          <cell r="A20" t="str">
            <v>Головенко Дмитрий Васильевич</v>
          </cell>
          <cell r="C20" t="str">
            <v>Алексеева Надежда Павловна</v>
          </cell>
          <cell r="D20" t="str">
            <v>резчик шпона</v>
          </cell>
        </row>
        <row r="21">
          <cell r="A21" t="str">
            <v>Груничев Андрей Анатольевич</v>
          </cell>
          <cell r="C21" t="str">
            <v>Богданова Татьяна Валентиновна</v>
          </cell>
          <cell r="D21" t="str">
            <v>резчик шпона</v>
          </cell>
        </row>
        <row r="22">
          <cell r="A22" t="str">
            <v>Доктор Валерий Иванович</v>
          </cell>
          <cell r="C22" t="str">
            <v>Бондаренко Александр Владимирович</v>
          </cell>
          <cell r="D22" t="str">
            <v>резчик шпона</v>
          </cell>
        </row>
        <row r="23">
          <cell r="A23" t="str">
            <v>Евдокимов Алексей Сергеевич</v>
          </cell>
          <cell r="C23" t="str">
            <v>Васильева Ольга Сергеевна</v>
          </cell>
          <cell r="D23" t="str">
            <v>резчик шпона</v>
          </cell>
        </row>
        <row r="24">
          <cell r="A24" t="str">
            <v>Егоров Иван Алексеевич</v>
          </cell>
          <cell r="C24" t="str">
            <v>Громова Людмила Вячеславовна</v>
          </cell>
          <cell r="D24" t="str">
            <v>резчик шпона</v>
          </cell>
        </row>
        <row r="25">
          <cell r="A25" t="str">
            <v>Задунайский Герман Евгеньевич </v>
          </cell>
          <cell r="C25" t="str">
            <v>Данюк Ирина Вениаминовна</v>
          </cell>
          <cell r="D25" t="str">
            <v>резчик шпона</v>
          </cell>
        </row>
        <row r="26">
          <cell r="A26" t="str">
            <v>Иванов Георгий Алексеевич</v>
          </cell>
          <cell r="C26" t="str">
            <v>Доньшакова Анастасия Борисовна</v>
          </cell>
          <cell r="D26" t="str">
            <v>резчик шпона</v>
          </cell>
        </row>
        <row r="27">
          <cell r="A27" t="str">
            <v>Крылов Игорь Владимирович</v>
          </cell>
          <cell r="C27" t="str">
            <v>Егорова Валентина Викторовна</v>
          </cell>
          <cell r="D27" t="str">
            <v>резчик шпона</v>
          </cell>
        </row>
        <row r="28">
          <cell r="A28" t="str">
            <v>Кукушкин Михаил Владимирович</v>
          </cell>
          <cell r="C28" t="str">
            <v>Забелин Артём Сергеевич</v>
          </cell>
          <cell r="D28" t="str">
            <v>резчик шпона</v>
          </cell>
        </row>
        <row r="29">
          <cell r="A29" t="str">
            <v>Лёвичев Андрей Михайлович</v>
          </cell>
          <cell r="C29" t="str">
            <v>Изместьева Алёна Сергеевна</v>
          </cell>
          <cell r="D29" t="str">
            <v>резчик шпона</v>
          </cell>
        </row>
        <row r="30">
          <cell r="A30" t="str">
            <v>Лосев Владимир Сергеевич</v>
          </cell>
          <cell r="C30" t="str">
            <v>Климова Наталья Александровна</v>
          </cell>
          <cell r="D30" t="str">
            <v>резчик шпона</v>
          </cell>
        </row>
        <row r="31">
          <cell r="A31" t="str">
            <v>Милевич Ромуальд Марьянович</v>
          </cell>
          <cell r="C31" t="str">
            <v>Копылова Лидия Николаевна</v>
          </cell>
          <cell r="D31" t="str">
            <v>резчик шпона</v>
          </cell>
        </row>
        <row r="32">
          <cell r="A32" t="str">
            <v>Мишкин Игорь Михайлович</v>
          </cell>
          <cell r="C32" t="str">
            <v>Корнышова Валентина Васильевна</v>
          </cell>
          <cell r="D32" t="str">
            <v>резчик шпона</v>
          </cell>
        </row>
        <row r="33">
          <cell r="A33" t="str">
            <v>Павлов Геннадий Анатольевич</v>
          </cell>
          <cell r="C33" t="str">
            <v>Малкова Ольга Борисовна</v>
          </cell>
          <cell r="D33" t="str">
            <v>резчик шпона</v>
          </cell>
        </row>
        <row r="34">
          <cell r="A34" t="str">
            <v>Прохоренко Вячеслав Николаевич</v>
          </cell>
          <cell r="C34" t="str">
            <v>Межина Елена Сергеевна</v>
          </cell>
          <cell r="D34" t="str">
            <v>резчик шпона</v>
          </cell>
        </row>
        <row r="35">
          <cell r="A35" t="str">
            <v>Пушилин Александр Вениаминович</v>
          </cell>
          <cell r="C35" t="str">
            <v>Небольсина Ирина Ивановна</v>
          </cell>
          <cell r="D35" t="str">
            <v>резчик шпона</v>
          </cell>
        </row>
        <row r="36">
          <cell r="A36" t="str">
            <v>Родионов Михаил Васильевич</v>
          </cell>
          <cell r="C36" t="str">
            <v>Николаева Клавдия Борисовна</v>
          </cell>
          <cell r="D36" t="str">
            <v>резчик шпона</v>
          </cell>
        </row>
        <row r="37">
          <cell r="A37" t="str">
            <v>Савин Владимир Русланович</v>
          </cell>
          <cell r="C37" t="str">
            <v>Петрова Валентина Анатольевна</v>
          </cell>
          <cell r="D37" t="str">
            <v>резчик шпона</v>
          </cell>
        </row>
        <row r="38">
          <cell r="A38" t="str">
            <v>Садовников Александр Михайлович</v>
          </cell>
          <cell r="C38" t="str">
            <v>Петрова Ирина Васильевна</v>
          </cell>
          <cell r="D38" t="str">
            <v>резчик шпона</v>
          </cell>
        </row>
        <row r="39">
          <cell r="A39" t="str">
            <v>Спиридонов Сергей Георгиевич</v>
          </cell>
          <cell r="C39" t="str">
            <v>Сайкова Татьяна Геннадьевна</v>
          </cell>
          <cell r="D39" t="str">
            <v>резчик шпона</v>
          </cell>
        </row>
        <row r="40">
          <cell r="A40" t="str">
            <v>Тимофеев Владимир Петрович</v>
          </cell>
          <cell r="C40" t="str">
            <v>Сергеева Елена Михайловна</v>
          </cell>
          <cell r="D40" t="str">
            <v>резчик шпона</v>
          </cell>
        </row>
        <row r="41">
          <cell r="A41" t="str">
            <v>Тропец Федор Федорович</v>
          </cell>
          <cell r="C41" t="str">
            <v>Сорокина Елена Владимировна</v>
          </cell>
          <cell r="D41" t="str">
            <v>резчик шпона</v>
          </cell>
        </row>
        <row r="42">
          <cell r="A42" t="str">
            <v>Трубаков Денис Юрьевич</v>
          </cell>
          <cell r="C42" t="str">
            <v>Телегина Людмила Михайловна</v>
          </cell>
          <cell r="D42" t="str">
            <v>резчик шпона</v>
          </cell>
        </row>
        <row r="43">
          <cell r="A43" t="str">
            <v>Фильчаков Федор Николаевич</v>
          </cell>
          <cell r="C43" t="str">
            <v>Умярова Марина Витальевна</v>
          </cell>
          <cell r="D43" t="str">
            <v>резчик шпона</v>
          </cell>
        </row>
        <row r="44">
          <cell r="A44" t="str">
            <v>Яковлев Александр Михайлович</v>
          </cell>
          <cell r="C44" t="str">
            <v>Андреев Юрий Иванович</v>
          </cell>
          <cell r="D44" t="str">
            <v>транспортерщик</v>
          </cell>
        </row>
        <row r="45">
          <cell r="A45" t="str">
            <v>Аванов Николай Владиславович</v>
          </cell>
          <cell r="C45" t="str">
            <v>Безруков Алексей Сергеевич</v>
          </cell>
          <cell r="D45" t="str">
            <v>транспортерщик</v>
          </cell>
        </row>
        <row r="46">
          <cell r="C46" t="str">
            <v>Васильев Александр Валерьевич</v>
          </cell>
          <cell r="D46" t="str">
            <v>транспортерщик</v>
          </cell>
        </row>
        <row r="47">
          <cell r="C47" t="str">
            <v>Власов Леонид Иванович</v>
          </cell>
          <cell r="D47" t="str">
            <v>транспортерщик</v>
          </cell>
        </row>
        <row r="48">
          <cell r="C48" t="str">
            <v>Гуров Виктор Александрович</v>
          </cell>
          <cell r="D48" t="str">
            <v>транспортерщик</v>
          </cell>
        </row>
        <row r="49">
          <cell r="C49" t="str">
            <v>Забелин Владимир Васильевич</v>
          </cell>
          <cell r="D49" t="str">
            <v>транспортерщик</v>
          </cell>
        </row>
        <row r="50">
          <cell r="C50" t="str">
            <v>Иванов Дмитрий Анатольевич</v>
          </cell>
          <cell r="D50" t="str">
            <v>транспортерщик</v>
          </cell>
        </row>
        <row r="51">
          <cell r="C51" t="str">
            <v>Иванов Михаил Владимирович</v>
          </cell>
          <cell r="D51" t="str">
            <v>транспортерщик</v>
          </cell>
        </row>
        <row r="52">
          <cell r="C52" t="str">
            <v>Керосиров Сергей Николаевич</v>
          </cell>
          <cell r="D52" t="str">
            <v>транспортерщик</v>
          </cell>
        </row>
        <row r="53">
          <cell r="C53" t="str">
            <v>Климов Денис Валентинович</v>
          </cell>
          <cell r="D53" t="str">
            <v>транспортерщик</v>
          </cell>
        </row>
        <row r="54">
          <cell r="C54" t="str">
            <v>Кузьмин Руслан Андреевич</v>
          </cell>
          <cell r="D54" t="str">
            <v>транспортерщик</v>
          </cell>
        </row>
        <row r="55">
          <cell r="C55" t="str">
            <v>Лопухин Эдуард Юрьевич</v>
          </cell>
          <cell r="D55" t="str">
            <v>транспортерщик</v>
          </cell>
        </row>
        <row r="56">
          <cell r="C56" t="str">
            <v>Панков Виктор Михайлович</v>
          </cell>
          <cell r="D56" t="str">
            <v>транспортерщик</v>
          </cell>
        </row>
        <row r="57">
          <cell r="C57" t="str">
            <v>Петров Василий Георгиевич</v>
          </cell>
          <cell r="D57" t="str">
            <v>транспортерщик</v>
          </cell>
        </row>
        <row r="58">
          <cell r="C58" t="str">
            <v>Петров Виктор Николаевич</v>
          </cell>
          <cell r="D58" t="str">
            <v>транспортерщик</v>
          </cell>
        </row>
        <row r="59">
          <cell r="C59" t="str">
            <v>Платонов Геннадий Александрович</v>
          </cell>
          <cell r="D59" t="str">
            <v>транспортерщик</v>
          </cell>
        </row>
        <row r="60">
          <cell r="C60" t="str">
            <v>Пушилин Владимир Александрович</v>
          </cell>
          <cell r="D60" t="str">
            <v>транспортерщик</v>
          </cell>
        </row>
        <row r="61">
          <cell r="C61" t="str">
            <v>Савинов Вячеслав Викторович</v>
          </cell>
          <cell r="D61" t="str">
            <v>транспортерщик</v>
          </cell>
        </row>
        <row r="62">
          <cell r="C62" t="str">
            <v>Савинов Дмитрий Васильевич</v>
          </cell>
          <cell r="D62" t="str">
            <v>транспортерщик</v>
          </cell>
        </row>
        <row r="63">
          <cell r="C63" t="str">
            <v>Сергеев Дмитрий Юрьевич</v>
          </cell>
          <cell r="D63" t="str">
            <v>транспортерщик</v>
          </cell>
        </row>
        <row r="64">
          <cell r="C64" t="str">
            <v>Слепнёв Иван Сергеевич</v>
          </cell>
          <cell r="D64" t="str">
            <v>транспортерщик</v>
          </cell>
        </row>
        <row r="65">
          <cell r="C65" t="str">
            <v>Спиридонов Сергей Викторович</v>
          </cell>
          <cell r="D65" t="str">
            <v>транспортерщик</v>
          </cell>
        </row>
        <row r="66">
          <cell r="C66" t="str">
            <v>Тарасевич  Владимир Сергеевич</v>
          </cell>
          <cell r="D66" t="str">
            <v>транспортерщик</v>
          </cell>
        </row>
        <row r="67">
          <cell r="C67" t="str">
            <v>Федоров Кирилл Александрович</v>
          </cell>
          <cell r="D67" t="str">
            <v>транспортерщик</v>
          </cell>
        </row>
        <row r="68">
          <cell r="C68" t="str">
            <v>Хватов Сергей Алексеевич</v>
          </cell>
          <cell r="D68" t="str">
            <v>транспортерщик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E28" sqref="E28"/>
    </sheetView>
  </sheetViews>
  <sheetFormatPr defaultColWidth="9.140625" defaultRowHeight="15"/>
  <sheetData>
    <row r="1" spans="1:30" ht="15.75" thickBot="1">
      <c r="A1" s="55" t="s">
        <v>0</v>
      </c>
      <c r="B1" s="56"/>
      <c r="C1" s="56"/>
      <c r="D1" s="56"/>
      <c r="E1" s="57"/>
      <c r="F1" s="61" t="s">
        <v>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0" ht="15">
      <c r="A2" s="58"/>
      <c r="B2" s="59"/>
      <c r="C2" s="59"/>
      <c r="D2" s="59"/>
      <c r="E2" s="60"/>
      <c r="F2" s="64" t="s">
        <v>2</v>
      </c>
      <c r="G2" s="65"/>
      <c r="H2" s="65"/>
      <c r="I2" s="65"/>
      <c r="J2" s="66"/>
      <c r="K2" s="64" t="s">
        <v>3</v>
      </c>
      <c r="L2" s="65"/>
      <c r="M2" s="65"/>
      <c r="N2" s="65"/>
      <c r="O2" s="66"/>
      <c r="P2" s="64" t="s">
        <v>4</v>
      </c>
      <c r="Q2" s="65"/>
      <c r="R2" s="65"/>
      <c r="S2" s="65"/>
      <c r="T2" s="66"/>
      <c r="U2" s="64" t="s">
        <v>5</v>
      </c>
      <c r="V2" s="65"/>
      <c r="W2" s="65"/>
      <c r="X2" s="65"/>
      <c r="Y2" s="66"/>
      <c r="Z2" s="64" t="s">
        <v>6</v>
      </c>
      <c r="AA2" s="65"/>
      <c r="AB2" s="65"/>
      <c r="AC2" s="65"/>
      <c r="AD2" s="66"/>
    </row>
    <row r="3" spans="1:30" ht="25.5">
      <c r="A3" s="1"/>
      <c r="B3" s="2" t="s">
        <v>7</v>
      </c>
      <c r="C3" s="3" t="s">
        <v>8</v>
      </c>
      <c r="D3" s="2" t="s">
        <v>9</v>
      </c>
      <c r="E3" s="4" t="s">
        <v>10</v>
      </c>
      <c r="F3" s="5" t="s">
        <v>11</v>
      </c>
      <c r="G3" s="6" t="s">
        <v>7</v>
      </c>
      <c r="H3" s="7" t="s">
        <v>8</v>
      </c>
      <c r="I3" s="8" t="s">
        <v>9</v>
      </c>
      <c r="J3" s="4" t="s">
        <v>10</v>
      </c>
      <c r="K3" s="5" t="s">
        <v>11</v>
      </c>
      <c r="L3" s="6" t="s">
        <v>7</v>
      </c>
      <c r="M3" s="7" t="s">
        <v>8</v>
      </c>
      <c r="N3" s="8" t="s">
        <v>9</v>
      </c>
      <c r="O3" s="4" t="s">
        <v>10</v>
      </c>
      <c r="P3" s="5" t="s">
        <v>11</v>
      </c>
      <c r="Q3" s="6" t="s">
        <v>7</v>
      </c>
      <c r="R3" s="7" t="s">
        <v>8</v>
      </c>
      <c r="S3" s="8" t="s">
        <v>9</v>
      </c>
      <c r="T3" s="4" t="s">
        <v>10</v>
      </c>
      <c r="U3" s="5" t="s">
        <v>11</v>
      </c>
      <c r="V3" s="6" t="s">
        <v>7</v>
      </c>
      <c r="W3" s="7" t="s">
        <v>8</v>
      </c>
      <c r="X3" s="8" t="s">
        <v>9</v>
      </c>
      <c r="Y3" s="4" t="s">
        <v>10</v>
      </c>
      <c r="Z3" s="5" t="s">
        <v>11</v>
      </c>
      <c r="AA3" s="6" t="s">
        <v>7</v>
      </c>
      <c r="AB3" s="7" t="s">
        <v>8</v>
      </c>
      <c r="AC3" s="8" t="s">
        <v>9</v>
      </c>
      <c r="AD3" s="4" t="s">
        <v>10</v>
      </c>
    </row>
    <row r="4" spans="1:30" ht="15">
      <c r="A4" s="9" t="s">
        <v>12</v>
      </c>
      <c r="B4" s="10">
        <v>24.8</v>
      </c>
      <c r="C4" s="11">
        <v>10.5</v>
      </c>
      <c r="D4" s="12">
        <f>AE35/60</f>
        <v>0</v>
      </c>
      <c r="E4" s="13">
        <f>C4-D4</f>
        <v>10.5</v>
      </c>
      <c r="F4" s="14">
        <v>1.2</v>
      </c>
      <c r="G4" s="15">
        <v>4.2</v>
      </c>
      <c r="H4" s="15">
        <v>10.4</v>
      </c>
      <c r="I4" s="16"/>
      <c r="J4" s="13"/>
      <c r="K4" s="14">
        <v>1.2</v>
      </c>
      <c r="L4" s="15">
        <v>4.2</v>
      </c>
      <c r="M4" s="15">
        <v>10.4</v>
      </c>
      <c r="N4" s="16"/>
      <c r="O4" s="13"/>
      <c r="P4" s="14">
        <v>1.2</v>
      </c>
      <c r="Q4" s="15">
        <v>4.2</v>
      </c>
      <c r="R4" s="15">
        <v>10.4</v>
      </c>
      <c r="S4" s="16"/>
      <c r="T4" s="13"/>
      <c r="U4" s="14">
        <v>1.2</v>
      </c>
      <c r="V4" s="15">
        <v>4.2</v>
      </c>
      <c r="W4" s="15">
        <v>10.4</v>
      </c>
      <c r="X4" s="16"/>
      <c r="Y4" s="13"/>
      <c r="Z4" s="14">
        <v>1.2</v>
      </c>
      <c r="AA4" s="15">
        <v>4.2</v>
      </c>
      <c r="AB4" s="15">
        <v>10.4</v>
      </c>
      <c r="AC4" s="16"/>
      <c r="AD4" s="13"/>
    </row>
    <row r="5" spans="1:30" ht="15">
      <c r="A5" s="9" t="s">
        <v>13</v>
      </c>
      <c r="B5" s="17">
        <v>45</v>
      </c>
      <c r="C5" s="11">
        <v>10</v>
      </c>
      <c r="D5" s="17">
        <f>AG35/60</f>
        <v>0</v>
      </c>
      <c r="E5" s="13">
        <f>C5-D5</f>
        <v>10</v>
      </c>
      <c r="F5" s="14">
        <v>1.55</v>
      </c>
      <c r="G5" s="15">
        <v>3.9</v>
      </c>
      <c r="H5" s="15">
        <v>10.4</v>
      </c>
      <c r="I5" s="18"/>
      <c r="J5" s="13"/>
      <c r="K5" s="14">
        <v>1.55</v>
      </c>
      <c r="L5" s="15">
        <v>3.9</v>
      </c>
      <c r="M5" s="15">
        <v>10.4</v>
      </c>
      <c r="N5" s="18"/>
      <c r="O5" s="13"/>
      <c r="P5" s="14">
        <v>1.55</v>
      </c>
      <c r="Q5" s="15">
        <v>3.9</v>
      </c>
      <c r="R5" s="15">
        <v>10.4</v>
      </c>
      <c r="S5" s="18"/>
      <c r="T5" s="13"/>
      <c r="U5" s="14">
        <v>1.55</v>
      </c>
      <c r="V5" s="15">
        <v>3.9</v>
      </c>
      <c r="W5" s="15">
        <v>10.4</v>
      </c>
      <c r="X5" s="18"/>
      <c r="Y5" s="13"/>
      <c r="Z5" s="14">
        <v>1.55</v>
      </c>
      <c r="AA5" s="15">
        <v>3.9</v>
      </c>
      <c r="AB5" s="15">
        <v>10.4</v>
      </c>
      <c r="AC5" s="18"/>
      <c r="AD5" s="13"/>
    </row>
    <row r="6" spans="1:30" ht="15">
      <c r="A6" s="19" t="s">
        <v>14</v>
      </c>
      <c r="B6" s="17"/>
      <c r="C6" s="11"/>
      <c r="D6" s="17"/>
      <c r="E6" s="13"/>
      <c r="F6" s="20"/>
      <c r="G6" s="21"/>
      <c r="H6" s="21"/>
      <c r="I6" s="22"/>
      <c r="J6" s="23"/>
      <c r="K6" s="20"/>
      <c r="L6" s="21"/>
      <c r="M6" s="21"/>
      <c r="N6" s="22"/>
      <c r="O6" s="23"/>
      <c r="P6" s="20"/>
      <c r="Q6" s="21"/>
      <c r="R6" s="21"/>
      <c r="S6" s="22"/>
      <c r="T6" s="23"/>
      <c r="U6" s="20"/>
      <c r="V6" s="21"/>
      <c r="W6" s="21"/>
      <c r="X6" s="22"/>
      <c r="Y6" s="23"/>
      <c r="Z6" s="20"/>
      <c r="AA6" s="21"/>
      <c r="AB6" s="21"/>
      <c r="AC6" s="22"/>
      <c r="AD6" s="23"/>
    </row>
    <row r="7" spans="1:30" ht="38.25">
      <c r="A7" s="67"/>
      <c r="B7" s="68"/>
      <c r="C7" s="24" t="s">
        <v>15</v>
      </c>
      <c r="D7" s="24" t="s">
        <v>16</v>
      </c>
      <c r="E7" s="25" t="s">
        <v>17</v>
      </c>
      <c r="F7" s="69" t="s">
        <v>11</v>
      </c>
      <c r="G7" s="70"/>
      <c r="H7" s="24" t="s">
        <v>15</v>
      </c>
      <c r="I7" s="24" t="s">
        <v>16</v>
      </c>
      <c r="J7" s="25" t="s">
        <v>17</v>
      </c>
      <c r="K7" s="69" t="s">
        <v>11</v>
      </c>
      <c r="L7" s="70"/>
      <c r="M7" s="24" t="s">
        <v>15</v>
      </c>
      <c r="N7" s="24" t="s">
        <v>16</v>
      </c>
      <c r="O7" s="25" t="s">
        <v>17</v>
      </c>
      <c r="P7" s="69" t="s">
        <v>11</v>
      </c>
      <c r="Q7" s="70"/>
      <c r="R7" s="24" t="s">
        <v>15</v>
      </c>
      <c r="S7" s="24" t="s">
        <v>16</v>
      </c>
      <c r="T7" s="25" t="s">
        <v>17</v>
      </c>
      <c r="U7" s="69" t="s">
        <v>11</v>
      </c>
      <c r="V7" s="70"/>
      <c r="W7" s="24" t="s">
        <v>15</v>
      </c>
      <c r="X7" s="24" t="s">
        <v>16</v>
      </c>
      <c r="Y7" s="25" t="s">
        <v>17</v>
      </c>
      <c r="Z7" s="69" t="s">
        <v>11</v>
      </c>
      <c r="AA7" s="70"/>
      <c r="AB7" s="24" t="s">
        <v>15</v>
      </c>
      <c r="AC7" s="24" t="s">
        <v>16</v>
      </c>
      <c r="AD7" s="25" t="s">
        <v>17</v>
      </c>
    </row>
    <row r="8" spans="1:30" ht="15">
      <c r="A8" s="53" t="s">
        <v>12</v>
      </c>
      <c r="B8" s="54"/>
      <c r="C8" s="26">
        <f>B4*E4</f>
        <v>260.40000000000003</v>
      </c>
      <c r="D8" s="27">
        <v>300</v>
      </c>
      <c r="E8" s="28">
        <f>D8-C8</f>
        <v>39.599999999999966</v>
      </c>
      <c r="F8" s="53">
        <v>1.2</v>
      </c>
      <c r="G8" s="54"/>
      <c r="H8" s="29">
        <v>25.5</v>
      </c>
      <c r="I8" s="27">
        <v>12</v>
      </c>
      <c r="J8" s="30">
        <f>I8-H8</f>
        <v>-13.5</v>
      </c>
      <c r="K8" s="53">
        <v>1.2</v>
      </c>
      <c r="L8" s="54"/>
      <c r="M8" s="29">
        <v>25.5</v>
      </c>
      <c r="N8" s="27">
        <v>10</v>
      </c>
      <c r="O8" s="30">
        <f>N8-M8</f>
        <v>-15.5</v>
      </c>
      <c r="P8" s="53">
        <v>1.2</v>
      </c>
      <c r="Q8" s="54"/>
      <c r="R8" s="29">
        <v>25.5</v>
      </c>
      <c r="S8" s="27">
        <v>40</v>
      </c>
      <c r="T8" s="30">
        <f>S8-R8</f>
        <v>14.5</v>
      </c>
      <c r="U8" s="53">
        <v>1.2</v>
      </c>
      <c r="V8" s="54"/>
      <c r="W8" s="29">
        <v>25.5</v>
      </c>
      <c r="X8" s="27">
        <v>25</v>
      </c>
      <c r="Y8" s="30">
        <f>X8-W8</f>
        <v>-0.5</v>
      </c>
      <c r="Z8" s="53">
        <v>1.2</v>
      </c>
      <c r="AA8" s="54"/>
      <c r="AB8" s="29">
        <v>25.5</v>
      </c>
      <c r="AC8" s="27">
        <v>30</v>
      </c>
      <c r="AD8" s="30">
        <f>AC8-AB8</f>
        <v>4.5</v>
      </c>
    </row>
    <row r="9" spans="1:30" ht="15">
      <c r="A9" s="53" t="s">
        <v>13</v>
      </c>
      <c r="B9" s="54"/>
      <c r="C9" s="26">
        <f>B5*E5</f>
        <v>450</v>
      </c>
      <c r="D9" s="29">
        <v>220</v>
      </c>
      <c r="E9" s="28">
        <f>D9-C9</f>
        <v>-230</v>
      </c>
      <c r="F9" s="53">
        <v>1.55</v>
      </c>
      <c r="G9" s="54"/>
      <c r="H9" s="29">
        <v>11.3</v>
      </c>
      <c r="I9" s="29">
        <v>15</v>
      </c>
      <c r="J9" s="30">
        <f>I9-H9</f>
        <v>3.6999999999999993</v>
      </c>
      <c r="K9" s="53">
        <v>1.55</v>
      </c>
      <c r="L9" s="54"/>
      <c r="M9" s="29">
        <v>11.3</v>
      </c>
      <c r="N9" s="29">
        <v>15</v>
      </c>
      <c r="O9" s="30">
        <f>N9-M9</f>
        <v>3.6999999999999993</v>
      </c>
      <c r="P9" s="53">
        <v>1.55</v>
      </c>
      <c r="Q9" s="54"/>
      <c r="R9" s="29">
        <v>11.3</v>
      </c>
      <c r="S9" s="29">
        <v>15</v>
      </c>
      <c r="T9" s="30">
        <f>S9-R9</f>
        <v>3.6999999999999993</v>
      </c>
      <c r="U9" s="53">
        <v>1.55</v>
      </c>
      <c r="V9" s="54"/>
      <c r="W9" s="29">
        <v>11.3</v>
      </c>
      <c r="X9" s="29">
        <v>15</v>
      </c>
      <c r="Y9" s="30">
        <f>X9-W9</f>
        <v>3.6999999999999993</v>
      </c>
      <c r="Z9" s="53">
        <v>1.55</v>
      </c>
      <c r="AA9" s="54"/>
      <c r="AB9" s="29">
        <v>11.3</v>
      </c>
      <c r="AC9" s="29">
        <v>30</v>
      </c>
      <c r="AD9" s="30">
        <f>AC9-AB9</f>
        <v>18.7</v>
      </c>
    </row>
    <row r="10" spans="1:30" ht="15">
      <c r="A10" s="49" t="s">
        <v>14</v>
      </c>
      <c r="B10" s="50"/>
      <c r="C10" s="31">
        <f>C8</f>
        <v>260.40000000000003</v>
      </c>
      <c r="D10" s="32">
        <v>245.9</v>
      </c>
      <c r="E10" s="28">
        <f>D10-C10</f>
        <v>-14.500000000000028</v>
      </c>
      <c r="F10" s="51" t="s">
        <v>18</v>
      </c>
      <c r="G10" s="52"/>
      <c r="H10" s="32">
        <f>SUM(H8:H9)</f>
        <v>36.8</v>
      </c>
      <c r="I10" s="32">
        <f>SUM(I8:I9)</f>
        <v>27</v>
      </c>
      <c r="J10" s="33">
        <f>SUM(J8:J9)</f>
        <v>-9.8</v>
      </c>
      <c r="K10" s="51" t="s">
        <v>18</v>
      </c>
      <c r="L10" s="52"/>
      <c r="M10" s="32">
        <f>SUM(M8:M9)</f>
        <v>36.8</v>
      </c>
      <c r="N10" s="32">
        <f>SUM(N8:N9)</f>
        <v>25</v>
      </c>
      <c r="O10" s="33">
        <f>SUM(O8:O9)</f>
        <v>-11.8</v>
      </c>
      <c r="P10" s="51" t="s">
        <v>18</v>
      </c>
      <c r="Q10" s="52"/>
      <c r="R10" s="32">
        <f>SUM(R8:R9)</f>
        <v>36.8</v>
      </c>
      <c r="S10" s="32">
        <f>SUM(S8:S9)</f>
        <v>55</v>
      </c>
      <c r="T10" s="33">
        <f>SUM(T8:T9)</f>
        <v>18.2</v>
      </c>
      <c r="U10" s="51" t="s">
        <v>18</v>
      </c>
      <c r="V10" s="52"/>
      <c r="W10" s="32">
        <f>SUM(W8:W9)</f>
        <v>36.8</v>
      </c>
      <c r="X10" s="32">
        <f>SUM(X8:X9)</f>
        <v>40</v>
      </c>
      <c r="Y10" s="33">
        <f>SUM(Y8:Y9)</f>
        <v>3.1999999999999993</v>
      </c>
      <c r="Z10" s="51" t="s">
        <v>18</v>
      </c>
      <c r="AA10" s="52"/>
      <c r="AB10" s="32">
        <f>SUM(AB8:AB9)</f>
        <v>36.8</v>
      </c>
      <c r="AC10" s="32">
        <f>SUM(AC8:AC9)</f>
        <v>60</v>
      </c>
      <c r="AD10" s="33">
        <f>SUM(AD8:AD9)</f>
        <v>23.2</v>
      </c>
    </row>
    <row r="11" spans="1:30" ht="15">
      <c r="A11" s="1" t="s">
        <v>19</v>
      </c>
      <c r="B11" s="45" t="s">
        <v>20</v>
      </c>
      <c r="C11" s="45"/>
      <c r="D11" s="45"/>
      <c r="E11" s="39" t="s">
        <v>21</v>
      </c>
      <c r="F11" s="1" t="s">
        <v>19</v>
      </c>
      <c r="G11" s="46" t="s">
        <v>20</v>
      </c>
      <c r="H11" s="47"/>
      <c r="I11" s="48"/>
      <c r="J11" s="39" t="s">
        <v>21</v>
      </c>
      <c r="K11" s="1" t="s">
        <v>19</v>
      </c>
      <c r="L11" s="46" t="s">
        <v>20</v>
      </c>
      <c r="M11" s="47"/>
      <c r="N11" s="48"/>
      <c r="O11" s="39" t="s">
        <v>21</v>
      </c>
      <c r="P11" s="1" t="s">
        <v>19</v>
      </c>
      <c r="Q11" s="46" t="s">
        <v>20</v>
      </c>
      <c r="R11" s="47"/>
      <c r="S11" s="48"/>
      <c r="T11" s="34" t="s">
        <v>21</v>
      </c>
      <c r="U11" s="1" t="s">
        <v>19</v>
      </c>
      <c r="V11" s="46" t="s">
        <v>20</v>
      </c>
      <c r="W11" s="47"/>
      <c r="X11" s="48"/>
      <c r="Y11" s="34" t="s">
        <v>21</v>
      </c>
      <c r="Z11" s="1" t="s">
        <v>19</v>
      </c>
      <c r="AA11" s="46" t="s">
        <v>20</v>
      </c>
      <c r="AB11" s="47"/>
      <c r="AC11" s="48"/>
      <c r="AD11" s="34" t="s">
        <v>21</v>
      </c>
    </row>
    <row r="12" spans="1:30" ht="15">
      <c r="A12" s="35"/>
      <c r="B12" s="40" t="s">
        <v>22</v>
      </c>
      <c r="C12" s="41"/>
      <c r="D12" s="42"/>
      <c r="E12" s="39">
        <f>$D$8/$C$8</f>
        <v>1.152073732718894</v>
      </c>
      <c r="F12" s="1"/>
      <c r="G12" s="40" t="s">
        <v>37</v>
      </c>
      <c r="H12" s="43"/>
      <c r="I12" s="44"/>
      <c r="J12" s="39">
        <f>$I$8/$H$8</f>
        <v>0.47058823529411764</v>
      </c>
      <c r="K12" s="1"/>
      <c r="L12" s="40" t="s">
        <v>45</v>
      </c>
      <c r="M12" s="43"/>
      <c r="N12" s="44"/>
      <c r="O12" s="39">
        <f>$N$8/$M$8</f>
        <v>0.39215686274509803</v>
      </c>
      <c r="P12" s="1"/>
      <c r="Q12" s="40"/>
      <c r="R12" s="43"/>
      <c r="S12" s="44"/>
      <c r="T12" s="34"/>
      <c r="U12" s="1" t="str">
        <f>IF(ISNA(VLOOKUP(V12,'[1]Список работников'!$C$2:$D$100,2,FALSE))=TRUE,"Сотрудник не найден",VLOOKUP(V12,'[1]Список работников'!$C$2:$D$100,2,FALSE))</f>
        <v>Сотрудник не найден</v>
      </c>
      <c r="V12" s="40"/>
      <c r="W12" s="43"/>
      <c r="X12" s="44"/>
      <c r="Y12" s="34"/>
      <c r="Z12" s="1" t="str">
        <f>IF(ISNA(VLOOKUP(AA12,'[1]Список работников'!$C$2:$D$100,2,FALSE))=TRUE,"Сотрудник не найден",VLOOKUP(AA12,'[1]Список работников'!$C$2:$D$100,2,FALSE))</f>
        <v>Сотрудник не найден</v>
      </c>
      <c r="AA12" s="40"/>
      <c r="AB12" s="43"/>
      <c r="AC12" s="44"/>
      <c r="AD12" s="34"/>
    </row>
    <row r="13" spans="1:30" ht="15">
      <c r="A13" s="35"/>
      <c r="B13" s="40" t="s">
        <v>23</v>
      </c>
      <c r="C13" s="41"/>
      <c r="D13" s="42"/>
      <c r="E13" s="39">
        <f>$D$8/$C$8</f>
        <v>1.152073732718894</v>
      </c>
      <c r="F13" s="1"/>
      <c r="G13" s="40" t="s">
        <v>43</v>
      </c>
      <c r="H13" s="43"/>
      <c r="I13" s="44"/>
      <c r="J13" s="39">
        <f>$I$8/$H$8</f>
        <v>0.47058823529411764</v>
      </c>
      <c r="K13" s="1"/>
      <c r="L13" s="40" t="s">
        <v>48</v>
      </c>
      <c r="M13" s="43"/>
      <c r="N13" s="44"/>
      <c r="O13" s="39">
        <f>$N$8/$M$8</f>
        <v>0.39215686274509803</v>
      </c>
      <c r="P13" s="1"/>
      <c r="Q13" s="40"/>
      <c r="R13" s="43"/>
      <c r="S13" s="44"/>
      <c r="T13" s="34"/>
      <c r="U13" s="1" t="str">
        <f>IF(ISNA(VLOOKUP(V13,'[1]Список работников'!$C$2:$D$100,2,FALSE))=TRUE,"Сотрудник не найден",VLOOKUP(V13,'[1]Список работников'!$C$2:$D$100,2,FALSE))</f>
        <v>Сотрудник не найден</v>
      </c>
      <c r="V13" s="40"/>
      <c r="W13" s="43"/>
      <c r="X13" s="44"/>
      <c r="Y13" s="34"/>
      <c r="Z13" s="1" t="str">
        <f>IF(ISNA(VLOOKUP(AA13,'[1]Список работников'!$C$2:$D$100,2,FALSE))=TRUE,"Сотрудник не найден",VLOOKUP(AA13,'[1]Список работников'!$C$2:$D$100,2,FALSE))</f>
        <v>Сотрудник не найден</v>
      </c>
      <c r="AA13" s="40"/>
      <c r="AB13" s="43"/>
      <c r="AC13" s="44"/>
      <c r="AD13" s="34"/>
    </row>
    <row r="14" spans="1:30" ht="15">
      <c r="A14" s="35"/>
      <c r="B14" s="40" t="s">
        <v>22</v>
      </c>
      <c r="C14" s="41"/>
      <c r="D14" s="42"/>
      <c r="E14" s="39">
        <f>$D$8/$C$8</f>
        <v>1.152073732718894</v>
      </c>
      <c r="F14" s="1"/>
      <c r="G14" s="40"/>
      <c r="H14" s="43"/>
      <c r="I14" s="44"/>
      <c r="J14" s="34"/>
      <c r="K14" s="1"/>
      <c r="L14" s="40"/>
      <c r="M14" s="43"/>
      <c r="N14" s="44"/>
      <c r="O14" s="34"/>
      <c r="P14" s="1"/>
      <c r="Q14" s="40"/>
      <c r="R14" s="43"/>
      <c r="S14" s="44"/>
      <c r="T14" s="34"/>
      <c r="U14" s="1" t="str">
        <f>IF(ISNA(VLOOKUP(V14,'[1]Список работников'!$C$2:$D$100,2,FALSE))=TRUE,"Сотрудник не найден",VLOOKUP(V14,'[1]Список работников'!$C$2:$D$100,2,FALSE))</f>
        <v>Сотрудник не найден</v>
      </c>
      <c r="V14" s="40"/>
      <c r="W14" s="43"/>
      <c r="X14" s="44"/>
      <c r="Y14" s="34"/>
      <c r="Z14" s="1" t="str">
        <f>IF(ISNA(VLOOKUP(AA14,'[1]Список работников'!$C$2:$D$100,2,FALSE))=TRUE,"Сотрудник не найден",VLOOKUP(AA14,'[1]Список работников'!$C$2:$D$100,2,FALSE))</f>
        <v>Сотрудник не найден</v>
      </c>
      <c r="AA14" s="40"/>
      <c r="AB14" s="43"/>
      <c r="AC14" s="44"/>
      <c r="AD14" s="34"/>
    </row>
    <row r="15" spans="1:30" ht="15">
      <c r="A15" s="35"/>
      <c r="B15" s="40" t="s">
        <v>24</v>
      </c>
      <c r="C15" s="41"/>
      <c r="D15" s="42"/>
      <c r="E15" s="39">
        <f>$D$8/$C$8</f>
        <v>1.152073732718894</v>
      </c>
      <c r="F15" s="1"/>
      <c r="G15" s="40"/>
      <c r="H15" s="41"/>
      <c r="I15" s="42"/>
      <c r="J15" s="34"/>
      <c r="K15" s="1"/>
      <c r="L15" s="40"/>
      <c r="M15" s="43"/>
      <c r="N15" s="44"/>
      <c r="O15" s="34"/>
      <c r="P15" s="1"/>
      <c r="Q15" s="40"/>
      <c r="R15" s="43"/>
      <c r="S15" s="44"/>
      <c r="T15" s="34"/>
      <c r="U15" s="1" t="str">
        <f>IF(ISNA(VLOOKUP(V15,'[1]Список работников'!$C$2:$D$100,2,FALSE))=TRUE,"Сотрудник не найден",VLOOKUP(V15,'[1]Список работников'!$C$2:$D$100,2,FALSE))</f>
        <v>Сотрудник не найден</v>
      </c>
      <c r="V15" s="40"/>
      <c r="W15" s="43"/>
      <c r="X15" s="44"/>
      <c r="Y15" s="34"/>
      <c r="Z15" s="1" t="str">
        <f>IF(ISNA(VLOOKUP(AA15,'[1]Список работников'!$C$2:$D$100,2,FALSE))=TRUE,"Сотрудник не найден",VLOOKUP(AA15,'[1]Список работников'!$C$2:$D$100,2,FALSE))</f>
        <v>Сотрудник не найден</v>
      </c>
      <c r="AA15" s="40"/>
      <c r="AB15" s="43"/>
      <c r="AC15" s="44"/>
      <c r="AD15" s="34"/>
    </row>
    <row r="16" spans="1:30" ht="15">
      <c r="A16" s="35"/>
      <c r="B16" s="40"/>
      <c r="C16" s="41"/>
      <c r="D16" s="42"/>
      <c r="E16" s="34"/>
      <c r="F16" s="1"/>
      <c r="G16" s="40"/>
      <c r="H16" s="41"/>
      <c r="I16" s="42"/>
      <c r="J16" s="34"/>
      <c r="K16" s="1"/>
      <c r="L16" s="40"/>
      <c r="M16" s="43"/>
      <c r="N16" s="44"/>
      <c r="O16" s="34"/>
      <c r="P16" s="1"/>
      <c r="Q16" s="40"/>
      <c r="R16" s="43"/>
      <c r="S16" s="44"/>
      <c r="T16" s="34"/>
      <c r="U16" s="1" t="str">
        <f>IF(ISNA(VLOOKUP(V16,'[1]Список работников'!$C$2:$D$100,2,FALSE))=TRUE,"Сотрудник не найден",VLOOKUP(V16,'[1]Список работников'!$C$2:$D$100,2,FALSE))</f>
        <v>Сотрудник не найден</v>
      </c>
      <c r="V16" s="40"/>
      <c r="W16" s="43"/>
      <c r="X16" s="44"/>
      <c r="Y16" s="34"/>
      <c r="Z16" s="1" t="str">
        <f>IF(ISNA(VLOOKUP(AA16,'[1]Список работников'!$C$2:$D$100,2,FALSE))=TRUE,"Сотрудник не найден",VLOOKUP(AA16,'[1]Список работников'!$C$2:$D$100,2,FALSE))</f>
        <v>Сотрудник не найден</v>
      </c>
      <c r="AA16" s="40"/>
      <c r="AB16" s="43"/>
      <c r="AC16" s="44"/>
      <c r="AD16" s="34"/>
    </row>
    <row r="17" spans="1:30" ht="15">
      <c r="A17" s="35"/>
      <c r="B17" s="40"/>
      <c r="C17" s="41"/>
      <c r="D17" s="42"/>
      <c r="E17" s="34"/>
      <c r="F17" s="1"/>
      <c r="G17" s="40"/>
      <c r="H17" s="41"/>
      <c r="I17" s="42"/>
      <c r="J17" s="34"/>
      <c r="K17" s="1"/>
      <c r="L17" s="40"/>
      <c r="M17" s="43"/>
      <c r="N17" s="44"/>
      <c r="O17" s="34"/>
      <c r="P17" s="1"/>
      <c r="Q17" s="40"/>
      <c r="R17" s="43"/>
      <c r="S17" s="44"/>
      <c r="T17" s="34"/>
      <c r="U17" s="1" t="str">
        <f>IF(ISNA(VLOOKUP(V17,'[1]Список работников'!$C$2:$D$100,2,FALSE))=TRUE,"Сотрудник не найден",VLOOKUP(V17,'[1]Список работников'!$C$2:$D$100,2,FALSE))</f>
        <v>Сотрудник не найден</v>
      </c>
      <c r="V17" s="40"/>
      <c r="W17" s="43"/>
      <c r="X17" s="44"/>
      <c r="Y17" s="34"/>
      <c r="Z17" s="1" t="str">
        <f>IF(ISNA(VLOOKUP(AA17,'[1]Список работников'!$C$2:$D$100,2,FALSE))=TRUE,"Сотрудник не найден",VLOOKUP(AA17,'[1]Список работников'!$C$2:$D$100,2,FALSE))</f>
        <v>Сотрудник не найден</v>
      </c>
      <c r="AA17" s="40"/>
      <c r="AB17" s="43"/>
      <c r="AC17" s="44"/>
      <c r="AD17" s="34"/>
    </row>
    <row r="18" spans="1:30" ht="15">
      <c r="A18" s="35"/>
      <c r="B18" s="40"/>
      <c r="C18" s="41"/>
      <c r="D18" s="42"/>
      <c r="E18" s="34"/>
      <c r="F18" s="1"/>
      <c r="G18" s="40"/>
      <c r="H18" s="41"/>
      <c r="I18" s="42"/>
      <c r="J18" s="34"/>
      <c r="K18" s="1"/>
      <c r="L18" s="40"/>
      <c r="M18" s="43"/>
      <c r="N18" s="44"/>
      <c r="O18" s="34"/>
      <c r="P18" s="1"/>
      <c r="Q18" s="40"/>
      <c r="R18" s="43"/>
      <c r="S18" s="44"/>
      <c r="T18" s="34"/>
      <c r="U18" s="1" t="str">
        <f>IF(ISNA(VLOOKUP(V18,'[1]Список работников'!$C$2:$D$100,2,FALSE))=TRUE,"Сотрудник не найден",VLOOKUP(V18,'[1]Список работников'!$C$2:$D$100,2,FALSE))</f>
        <v>Сотрудник не найден</v>
      </c>
      <c r="V18" s="40"/>
      <c r="W18" s="43"/>
      <c r="X18" s="44"/>
      <c r="Y18" s="34"/>
      <c r="Z18" s="1" t="str">
        <f>IF(ISNA(VLOOKUP(AA18,'[1]Список работников'!$C$2:$D$100,2,FALSE))=TRUE,"Сотрудник не найден",VLOOKUP(AA18,'[1]Список работников'!$C$2:$D$100,2,FALSE))</f>
        <v>Сотрудник не найден</v>
      </c>
      <c r="AA18" s="40"/>
      <c r="AB18" s="43"/>
      <c r="AC18" s="44"/>
      <c r="AD18" s="34"/>
    </row>
    <row r="19" spans="1:30" ht="15">
      <c r="A19" s="35"/>
      <c r="B19" s="40"/>
      <c r="C19" s="41"/>
      <c r="D19" s="42"/>
      <c r="E19" s="34"/>
      <c r="F19" s="1"/>
      <c r="G19" s="40"/>
      <c r="H19" s="41"/>
      <c r="I19" s="42"/>
      <c r="J19" s="34"/>
      <c r="K19" s="1"/>
      <c r="L19" s="40"/>
      <c r="M19" s="43"/>
      <c r="N19" s="44"/>
      <c r="O19" s="34"/>
      <c r="P19" s="1"/>
      <c r="Q19" s="40"/>
      <c r="R19" s="43"/>
      <c r="S19" s="44"/>
      <c r="T19" s="34"/>
      <c r="U19" s="1" t="str">
        <f>IF(ISNA(VLOOKUP(V19,'[1]Список работников'!$C$2:$D$100,2,FALSE))=TRUE,"Сотрудник не найден",VLOOKUP(V19,'[1]Список работников'!$C$2:$D$100,2,FALSE))</f>
        <v>Сотрудник не найден</v>
      </c>
      <c r="V19" s="40"/>
      <c r="W19" s="43"/>
      <c r="X19" s="44"/>
      <c r="Y19" s="34"/>
      <c r="Z19" s="1" t="str">
        <f>IF(ISNA(VLOOKUP(AA19,'[1]Список работников'!$C$2:$D$100,2,FALSE))=TRUE,"Сотрудник не найден",VLOOKUP(AA19,'[1]Список работников'!$C$2:$D$100,2,FALSE))</f>
        <v>Сотрудник не найден</v>
      </c>
      <c r="AA19" s="40"/>
      <c r="AB19" s="43"/>
      <c r="AC19" s="44"/>
      <c r="AD19" s="34"/>
    </row>
    <row r="20" spans="1:30" ht="15">
      <c r="A20" s="35"/>
      <c r="B20" s="40"/>
      <c r="C20" s="41"/>
      <c r="D20" s="42"/>
      <c r="E20" s="34"/>
      <c r="F20" s="1"/>
      <c r="G20" s="40"/>
      <c r="H20" s="41"/>
      <c r="I20" s="42"/>
      <c r="J20" s="34"/>
      <c r="K20" s="1"/>
      <c r="L20" s="40"/>
      <c r="M20" s="43"/>
      <c r="N20" s="44"/>
      <c r="O20" s="34"/>
      <c r="P20" s="1"/>
      <c r="Q20" s="40"/>
      <c r="R20" s="43"/>
      <c r="S20" s="44"/>
      <c r="T20" s="34"/>
      <c r="U20" s="1" t="str">
        <f>IF(ISNA(VLOOKUP(V20,'[1]Список работников'!$C$2:$D$100,2,FALSE))=TRUE,"Сотрудник не найден",VLOOKUP(V20,'[1]Список работников'!$C$2:$D$100,2,FALSE))</f>
        <v>Сотрудник не найден</v>
      </c>
      <c r="V20" s="40"/>
      <c r="W20" s="43"/>
      <c r="X20" s="44"/>
      <c r="Y20" s="34"/>
      <c r="Z20" s="1" t="str">
        <f>IF(ISNA(VLOOKUP(AA20,'[1]Список работников'!$C$2:$D$100,2,FALSE))=TRUE,"Сотрудник не найден",VLOOKUP(AA20,'[1]Список работников'!$C$2:$D$100,2,FALSE))</f>
        <v>Сотрудник не найден</v>
      </c>
      <c r="AA20" s="40"/>
      <c r="AB20" s="43"/>
      <c r="AC20" s="44"/>
      <c r="AD20" s="34"/>
    </row>
    <row r="21" spans="1:30" ht="15">
      <c r="A21" s="35"/>
      <c r="B21" s="40"/>
      <c r="C21" s="41"/>
      <c r="D21" s="42"/>
      <c r="E21" s="34"/>
      <c r="F21" s="1"/>
      <c r="G21" s="40"/>
      <c r="H21" s="41"/>
      <c r="I21" s="42"/>
      <c r="J21" s="34"/>
      <c r="K21" s="1"/>
      <c r="L21" s="40"/>
      <c r="M21" s="43"/>
      <c r="N21" s="44"/>
      <c r="O21" s="34"/>
      <c r="P21" s="1"/>
      <c r="Q21" s="40"/>
      <c r="R21" s="43"/>
      <c r="S21" s="44"/>
      <c r="T21" s="34"/>
      <c r="U21" s="1" t="str">
        <f>IF(ISNA(VLOOKUP(V21,'[1]Список работников'!$C$2:$D$100,2,FALSE))=TRUE,"Сотрудник не найден",VLOOKUP(V21,'[1]Список работников'!$C$2:$D$100,2,FALSE))</f>
        <v>Сотрудник не найден</v>
      </c>
      <c r="V21" s="40"/>
      <c r="W21" s="43"/>
      <c r="X21" s="44"/>
      <c r="Y21" s="34"/>
      <c r="Z21" s="1" t="str">
        <f>IF(ISNA(VLOOKUP(AA21,'[1]Список работников'!$C$2:$D$100,2,FALSE))=TRUE,"Сотрудник не найден",VLOOKUP(AA21,'[1]Список работников'!$C$2:$D$100,2,FALSE))</f>
        <v>Сотрудник не найден</v>
      </c>
      <c r="AA21" s="40"/>
      <c r="AB21" s="43"/>
      <c r="AC21" s="44"/>
      <c r="AD21" s="34"/>
    </row>
    <row r="22" spans="1:30" ht="15">
      <c r="A22" s="35"/>
      <c r="B22" s="40"/>
      <c r="C22" s="41"/>
      <c r="D22" s="42"/>
      <c r="E22" s="34"/>
      <c r="F22" s="1"/>
      <c r="G22" s="40"/>
      <c r="H22" s="41"/>
      <c r="I22" s="42"/>
      <c r="J22" s="34"/>
      <c r="K22" s="1"/>
      <c r="L22" s="40"/>
      <c r="M22" s="43"/>
      <c r="N22" s="44"/>
      <c r="O22" s="34"/>
      <c r="P22" s="1"/>
      <c r="Q22" s="40"/>
      <c r="R22" s="43"/>
      <c r="S22" s="44"/>
      <c r="T22" s="34"/>
      <c r="U22" s="1" t="str">
        <f>IF(ISNA(VLOOKUP(V22,'[1]Список работников'!$C$2:$D$100,2,FALSE))=TRUE,"Сотрудник не найден",VLOOKUP(V22,'[1]Список работников'!$C$2:$D$100,2,FALSE))</f>
        <v>Сотрудник не найден</v>
      </c>
      <c r="V22" s="40"/>
      <c r="W22" s="43"/>
      <c r="X22" s="44"/>
      <c r="Y22" s="34"/>
      <c r="Z22" s="1" t="str">
        <f>IF(ISNA(VLOOKUP(AA22,'[1]Список работников'!$C$2:$D$100,2,FALSE))=TRUE,"Сотрудник не найден",VLOOKUP(AA22,'[1]Список работников'!$C$2:$D$100,2,FALSE))</f>
        <v>Сотрудник не найден</v>
      </c>
      <c r="AA22" s="40"/>
      <c r="AB22" s="43"/>
      <c r="AC22" s="44"/>
      <c r="AD22" s="34"/>
    </row>
  </sheetData>
  <sheetProtection/>
  <mergeCells count="103">
    <mergeCell ref="A1:E2"/>
    <mergeCell ref="F1:AD1"/>
    <mergeCell ref="F2:J2"/>
    <mergeCell ref="K2:O2"/>
    <mergeCell ref="P2:T2"/>
    <mergeCell ref="U2:Y2"/>
    <mergeCell ref="Z2:AD2"/>
    <mergeCell ref="A8:B8"/>
    <mergeCell ref="F8:G8"/>
    <mergeCell ref="K8:L8"/>
    <mergeCell ref="P8:Q8"/>
    <mergeCell ref="U8:V8"/>
    <mergeCell ref="Z8:AA8"/>
    <mergeCell ref="A7:B7"/>
    <mergeCell ref="F7:G7"/>
    <mergeCell ref="K7:L7"/>
    <mergeCell ref="P7:Q7"/>
    <mergeCell ref="U7:V7"/>
    <mergeCell ref="Z7:AA7"/>
    <mergeCell ref="A10:B10"/>
    <mergeCell ref="F10:G10"/>
    <mergeCell ref="K10:L10"/>
    <mergeCell ref="P10:Q10"/>
    <mergeCell ref="U10:V10"/>
    <mergeCell ref="Z10:AA10"/>
    <mergeCell ref="A9:B9"/>
    <mergeCell ref="F9:G9"/>
    <mergeCell ref="K9:L9"/>
    <mergeCell ref="P9:Q9"/>
    <mergeCell ref="U9:V9"/>
    <mergeCell ref="Z9:AA9"/>
    <mergeCell ref="B12:D12"/>
    <mergeCell ref="G12:I12"/>
    <mergeCell ref="L12:N12"/>
    <mergeCell ref="Q12:S12"/>
    <mergeCell ref="V12:X12"/>
    <mergeCell ref="AA12:AC12"/>
    <mergeCell ref="B11:D11"/>
    <mergeCell ref="G11:I11"/>
    <mergeCell ref="L11:N11"/>
    <mergeCell ref="Q11:S11"/>
    <mergeCell ref="V11:X11"/>
    <mergeCell ref="AA11:AC11"/>
    <mergeCell ref="B14:D14"/>
    <mergeCell ref="G14:I14"/>
    <mergeCell ref="L14:N14"/>
    <mergeCell ref="Q14:S14"/>
    <mergeCell ref="V14:X14"/>
    <mergeCell ref="AA14:AC14"/>
    <mergeCell ref="B13:D13"/>
    <mergeCell ref="G13:I13"/>
    <mergeCell ref="L13:N13"/>
    <mergeCell ref="Q13:S13"/>
    <mergeCell ref="V13:X13"/>
    <mergeCell ref="AA13:AC13"/>
    <mergeCell ref="B16:D16"/>
    <mergeCell ref="G16:I16"/>
    <mergeCell ref="L16:N16"/>
    <mergeCell ref="Q16:S16"/>
    <mergeCell ref="V16:X16"/>
    <mergeCell ref="AA16:AC16"/>
    <mergeCell ref="B15:D15"/>
    <mergeCell ref="G15:I15"/>
    <mergeCell ref="L15:N15"/>
    <mergeCell ref="Q15:S15"/>
    <mergeCell ref="V15:X15"/>
    <mergeCell ref="AA15:AC15"/>
    <mergeCell ref="B18:D18"/>
    <mergeCell ref="G18:I18"/>
    <mergeCell ref="L18:N18"/>
    <mergeCell ref="Q18:S18"/>
    <mergeCell ref="V18:X18"/>
    <mergeCell ref="AA18:AC18"/>
    <mergeCell ref="B17:D17"/>
    <mergeCell ref="G17:I17"/>
    <mergeCell ref="L17:N17"/>
    <mergeCell ref="Q17:S17"/>
    <mergeCell ref="V17:X17"/>
    <mergeCell ref="AA17:AC17"/>
    <mergeCell ref="B20:D20"/>
    <mergeCell ref="G20:I20"/>
    <mergeCell ref="L20:N20"/>
    <mergeCell ref="Q20:S20"/>
    <mergeCell ref="V20:X20"/>
    <mergeCell ref="AA20:AC20"/>
    <mergeCell ref="B19:D19"/>
    <mergeCell ref="G19:I19"/>
    <mergeCell ref="L19:N19"/>
    <mergeCell ref="Q19:S19"/>
    <mergeCell ref="V19:X19"/>
    <mergeCell ref="AA19:AC19"/>
    <mergeCell ref="B22:D22"/>
    <mergeCell ref="G22:I22"/>
    <mergeCell ref="L22:N22"/>
    <mergeCell ref="Q22:S22"/>
    <mergeCell ref="V22:X22"/>
    <mergeCell ref="AA22:AC22"/>
    <mergeCell ref="B21:D21"/>
    <mergeCell ref="G21:I21"/>
    <mergeCell ref="L21:N21"/>
    <mergeCell ref="Q21:S21"/>
    <mergeCell ref="V21:X21"/>
    <mergeCell ref="AA21:AC21"/>
  </mergeCells>
  <dataValidations count="4">
    <dataValidation type="list" allowBlank="1" showInputMessage="1" showErrorMessage="1" sqref="Q12:Q22 L12:L22 V12:X22 AA12:AA22">
      <formula1>лущотд</formula1>
    </dataValidation>
    <dataValidation type="list" showInputMessage="1" showErrorMessage="1" sqref="G12:G22 H15:I22">
      <formula1>лущотд</formula1>
    </dataValidation>
    <dataValidation type="list" showInputMessage="1" showErrorMessage="1" sqref="B12:D12 B14:D14">
      <formula1>бс</formula1>
    </dataValidation>
    <dataValidation type="list" allowBlank="1" showInputMessage="1" showErrorMessage="1" sqref="B13:D13 B15:D22">
      <formula1>бс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7.57421875" style="0" customWidth="1"/>
    <col min="2" max="2" width="30.00390625" style="0" customWidth="1"/>
  </cols>
  <sheetData>
    <row r="2" spans="2:8" ht="78.75" customHeight="1">
      <c r="B2" s="71" t="s">
        <v>69</v>
      </c>
      <c r="C2" s="71"/>
      <c r="D2" s="71"/>
      <c r="E2" s="71"/>
      <c r="F2" s="71"/>
      <c r="G2" s="71"/>
      <c r="H2" s="71"/>
    </row>
    <row r="3" ht="15">
      <c r="B3" t="s">
        <v>70</v>
      </c>
    </row>
    <row r="4" ht="15">
      <c r="B4" t="s">
        <v>71</v>
      </c>
    </row>
    <row r="8" spans="1:4" ht="15.75">
      <c r="A8" s="38"/>
      <c r="B8" s="38"/>
      <c r="C8" s="37" t="s">
        <v>68</v>
      </c>
      <c r="D8" s="37" t="s">
        <v>72</v>
      </c>
    </row>
    <row r="9" spans="1:4" ht="15">
      <c r="A9" s="36" t="s">
        <v>22</v>
      </c>
      <c r="B9" s="36" t="s">
        <v>25</v>
      </c>
      <c r="C9" s="38"/>
      <c r="D9" s="38"/>
    </row>
    <row r="10" spans="1:4" ht="30">
      <c r="A10" s="36" t="s">
        <v>26</v>
      </c>
      <c r="B10" s="36" t="s">
        <v>25</v>
      </c>
      <c r="C10" s="38"/>
      <c r="D10" s="38"/>
    </row>
    <row r="11" spans="1:4" ht="15">
      <c r="A11" s="36" t="s">
        <v>23</v>
      </c>
      <c r="B11" s="36" t="s">
        <v>25</v>
      </c>
      <c r="C11" s="38"/>
      <c r="D11" s="38"/>
    </row>
    <row r="12" spans="1:4" ht="15">
      <c r="A12" s="36" t="s">
        <v>27</v>
      </c>
      <c r="B12" s="36" t="s">
        <v>25</v>
      </c>
      <c r="C12" s="38"/>
      <c r="D12" s="38"/>
    </row>
    <row r="13" spans="1:4" ht="30">
      <c r="A13" s="36" t="s">
        <v>28</v>
      </c>
      <c r="B13" s="36" t="s">
        <v>25</v>
      </c>
      <c r="C13" s="38"/>
      <c r="D13" s="38"/>
    </row>
    <row r="14" spans="1:4" ht="30">
      <c r="A14" s="36" t="s">
        <v>29</v>
      </c>
      <c r="B14" s="36" t="s">
        <v>25</v>
      </c>
      <c r="C14" s="38"/>
      <c r="D14" s="38"/>
    </row>
    <row r="15" spans="1:4" ht="30">
      <c r="A15" s="36" t="s">
        <v>30</v>
      </c>
      <c r="B15" s="36" t="s">
        <v>25</v>
      </c>
      <c r="C15" s="38"/>
      <c r="D15" s="38"/>
    </row>
    <row r="16" spans="1:4" ht="30">
      <c r="A16" s="36" t="s">
        <v>31</v>
      </c>
      <c r="B16" s="36" t="s">
        <v>25</v>
      </c>
      <c r="C16" s="38"/>
      <c r="D16" s="38"/>
    </row>
    <row r="17" spans="1:4" ht="15">
      <c r="A17" s="36" t="s">
        <v>32</v>
      </c>
      <c r="B17" s="36" t="s">
        <v>25</v>
      </c>
      <c r="C17" s="38"/>
      <c r="D17" s="38"/>
    </row>
    <row r="18" spans="1:4" ht="15">
      <c r="A18" s="36" t="s">
        <v>24</v>
      </c>
      <c r="B18" s="36" t="s">
        <v>33</v>
      </c>
      <c r="C18" s="38"/>
      <c r="D18" s="38"/>
    </row>
    <row r="19" spans="1:4" ht="30">
      <c r="A19" s="36" t="s">
        <v>34</v>
      </c>
      <c r="B19" s="36" t="s">
        <v>33</v>
      </c>
      <c r="C19" s="38"/>
      <c r="D19" s="38"/>
    </row>
    <row r="20" spans="1:4" ht="30">
      <c r="A20" s="36" t="s">
        <v>35</v>
      </c>
      <c r="B20" s="36" t="s">
        <v>33</v>
      </c>
      <c r="C20" s="38"/>
      <c r="D20" s="38"/>
    </row>
    <row r="21" spans="1:4" ht="30">
      <c r="A21" s="36" t="s">
        <v>36</v>
      </c>
      <c r="B21" s="36" t="s">
        <v>33</v>
      </c>
      <c r="C21" s="38"/>
      <c r="D21" s="38"/>
    </row>
    <row r="22" spans="1:4" ht="30">
      <c r="A22" s="36" t="s">
        <v>37</v>
      </c>
      <c r="B22" s="36" t="s">
        <v>38</v>
      </c>
      <c r="C22" s="38"/>
      <c r="D22" s="38"/>
    </row>
    <row r="23" spans="1:4" ht="30">
      <c r="A23" s="36" t="s">
        <v>39</v>
      </c>
      <c r="B23" s="36" t="s">
        <v>38</v>
      </c>
      <c r="C23" s="38"/>
      <c r="D23" s="38"/>
    </row>
    <row r="24" spans="1:4" ht="30">
      <c r="A24" s="36" t="s">
        <v>40</v>
      </c>
      <c r="B24" s="36" t="s">
        <v>38</v>
      </c>
      <c r="C24" s="38"/>
      <c r="D24" s="38"/>
    </row>
    <row r="25" spans="1:4" ht="15">
      <c r="A25" s="36" t="s">
        <v>41</v>
      </c>
      <c r="B25" s="36" t="s">
        <v>38</v>
      </c>
      <c r="C25" s="38"/>
      <c r="D25" s="38"/>
    </row>
    <row r="26" spans="1:4" ht="30">
      <c r="A26" s="36" t="s">
        <v>42</v>
      </c>
      <c r="B26" s="36" t="s">
        <v>38</v>
      </c>
      <c r="C26" s="38"/>
      <c r="D26" s="38"/>
    </row>
    <row r="27" spans="1:4" ht="30">
      <c r="A27" s="36" t="s">
        <v>43</v>
      </c>
      <c r="B27" s="36" t="s">
        <v>38</v>
      </c>
      <c r="C27" s="38"/>
      <c r="D27" s="38"/>
    </row>
    <row r="28" spans="1:4" ht="30">
      <c r="A28" s="36" t="s">
        <v>44</v>
      </c>
      <c r="B28" s="36" t="s">
        <v>38</v>
      </c>
      <c r="C28" s="38"/>
      <c r="D28" s="38"/>
    </row>
    <row r="29" spans="1:4" ht="15">
      <c r="A29" s="36" t="s">
        <v>45</v>
      </c>
      <c r="B29" s="36" t="s">
        <v>38</v>
      </c>
      <c r="C29" s="38"/>
      <c r="D29" s="38"/>
    </row>
    <row r="30" spans="1:4" ht="30">
      <c r="A30" s="36" t="s">
        <v>46</v>
      </c>
      <c r="B30" s="36" t="s">
        <v>38</v>
      </c>
      <c r="C30" s="38"/>
      <c r="D30" s="38"/>
    </row>
    <row r="31" spans="1:4" ht="15">
      <c r="A31" s="36" t="s">
        <v>47</v>
      </c>
      <c r="B31" s="36" t="s">
        <v>38</v>
      </c>
      <c r="C31" s="38"/>
      <c r="D31" s="38"/>
    </row>
    <row r="32" spans="1:4" ht="30">
      <c r="A32" s="36" t="s">
        <v>48</v>
      </c>
      <c r="B32" s="36" t="s">
        <v>38</v>
      </c>
      <c r="C32" s="38"/>
      <c r="D32" s="38"/>
    </row>
    <row r="33" spans="1:4" ht="15">
      <c r="A33" s="36" t="s">
        <v>49</v>
      </c>
      <c r="B33" s="36" t="s">
        <v>38</v>
      </c>
      <c r="C33" s="38"/>
      <c r="D33" s="38"/>
    </row>
    <row r="34" spans="1:4" ht="30">
      <c r="A34" s="36" t="s">
        <v>50</v>
      </c>
      <c r="B34" s="36" t="s">
        <v>38</v>
      </c>
      <c r="C34" s="38"/>
      <c r="D34" s="38"/>
    </row>
    <row r="35" spans="1:4" ht="30">
      <c r="A35" s="36" t="s">
        <v>51</v>
      </c>
      <c r="B35" s="36" t="s">
        <v>38</v>
      </c>
      <c r="C35" s="38"/>
      <c r="D35" s="38"/>
    </row>
    <row r="36" spans="1:4" ht="30">
      <c r="A36" s="36" t="s">
        <v>52</v>
      </c>
      <c r="B36" s="36" t="s">
        <v>38</v>
      </c>
      <c r="C36" s="38"/>
      <c r="D36" s="38"/>
    </row>
    <row r="37" spans="1:4" ht="15">
      <c r="A37" s="36" t="s">
        <v>53</v>
      </c>
      <c r="B37" s="36" t="s">
        <v>38</v>
      </c>
      <c r="C37" s="38"/>
      <c r="D37" s="38"/>
    </row>
    <row r="38" spans="1:4" ht="30">
      <c r="A38" s="36" t="s">
        <v>54</v>
      </c>
      <c r="B38" s="36" t="s">
        <v>38</v>
      </c>
      <c r="C38" s="38"/>
      <c r="D38" s="38"/>
    </row>
    <row r="39" spans="1:4" ht="15">
      <c r="A39" s="36" t="s">
        <v>55</v>
      </c>
      <c r="B39" s="36" t="s">
        <v>38</v>
      </c>
      <c r="C39" s="38"/>
      <c r="D39" s="38"/>
    </row>
    <row r="40" spans="1:4" ht="30">
      <c r="A40" s="36" t="s">
        <v>56</v>
      </c>
      <c r="B40" s="36" t="s">
        <v>38</v>
      </c>
      <c r="C40" s="38"/>
      <c r="D40" s="38"/>
    </row>
    <row r="41" spans="1:4" ht="30">
      <c r="A41" s="36" t="s">
        <v>57</v>
      </c>
      <c r="B41" s="36" t="s">
        <v>38</v>
      </c>
      <c r="C41" s="38"/>
      <c r="D41" s="38"/>
    </row>
    <row r="42" spans="1:4" ht="30">
      <c r="A42" s="36" t="s">
        <v>58</v>
      </c>
      <c r="B42" s="36" t="s">
        <v>38</v>
      </c>
      <c r="C42" s="38"/>
      <c r="D42" s="38"/>
    </row>
    <row r="43" spans="1:4" ht="30">
      <c r="A43" s="36" t="s">
        <v>59</v>
      </c>
      <c r="B43" s="36" t="s">
        <v>38</v>
      </c>
      <c r="C43" s="38"/>
      <c r="D43" s="38"/>
    </row>
    <row r="44" spans="1:4" ht="30">
      <c r="A44" s="36" t="s">
        <v>60</v>
      </c>
      <c r="B44" s="36" t="s">
        <v>38</v>
      </c>
      <c r="C44" s="38"/>
      <c r="D44" s="38"/>
    </row>
    <row r="45" spans="1:4" ht="30">
      <c r="A45" s="36" t="s">
        <v>61</v>
      </c>
      <c r="B45" s="36" t="s">
        <v>38</v>
      </c>
      <c r="C45" s="38"/>
      <c r="D45" s="38"/>
    </row>
    <row r="46" spans="1:4" ht="30">
      <c r="A46" s="36" t="s">
        <v>62</v>
      </c>
      <c r="B46" s="36" t="s">
        <v>38</v>
      </c>
      <c r="C46" s="38"/>
      <c r="D46" s="38"/>
    </row>
    <row r="47" spans="1:4" ht="30">
      <c r="A47" s="36" t="s">
        <v>63</v>
      </c>
      <c r="B47" s="36" t="s">
        <v>38</v>
      </c>
      <c r="C47" s="38"/>
      <c r="D47" s="38"/>
    </row>
    <row r="48" spans="1:4" ht="15">
      <c r="A48" s="36" t="s">
        <v>64</v>
      </c>
      <c r="B48" s="36" t="s">
        <v>38</v>
      </c>
      <c r="C48" s="38"/>
      <c r="D48" s="38"/>
    </row>
    <row r="49" spans="1:4" ht="15">
      <c r="A49" s="36" t="s">
        <v>65</v>
      </c>
      <c r="B49" s="36" t="s">
        <v>38</v>
      </c>
      <c r="C49" s="38"/>
      <c r="D49" s="38"/>
    </row>
    <row r="50" spans="1:4" ht="30">
      <c r="A50" s="36" t="s">
        <v>66</v>
      </c>
      <c r="B50" s="36" t="s">
        <v>38</v>
      </c>
      <c r="C50" s="38"/>
      <c r="D50" s="38"/>
    </row>
    <row r="51" spans="1:4" ht="30">
      <c r="A51" s="36" t="s">
        <v>67</v>
      </c>
      <c r="B51" s="36" t="s">
        <v>38</v>
      </c>
      <c r="C51" s="38"/>
      <c r="D51" s="38"/>
    </row>
  </sheetData>
  <sheetProtection/>
  <mergeCells count="1">
    <mergeCell ref="B2:H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2013-01-22T07:10:48Z</dcterms:modified>
  <cp:category/>
  <cp:version/>
  <cp:contentType/>
  <cp:contentStatus/>
</cp:coreProperties>
</file>