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Отчет за месяц" sheetId="1" r:id="rId1"/>
    <sheet name="Сводная таблица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11" i="2" l="1"/>
  <c r="C10" i="2"/>
  <c r="C8" i="2"/>
  <c r="C7" i="2"/>
  <c r="C5" i="2"/>
  <c r="C4" i="2"/>
  <c r="C77" i="1"/>
  <c r="C50" i="1"/>
  <c r="C44" i="1"/>
</calcChain>
</file>

<file path=xl/sharedStrings.xml><?xml version="1.0" encoding="utf-8"?>
<sst xmlns="http://schemas.openxmlformats.org/spreadsheetml/2006/main" count="110" uniqueCount="91">
  <si>
    <t>2013/006</t>
  </si>
  <si>
    <t>Electrix Ltd</t>
  </si>
  <si>
    <t>Distribution Vector Preventative</t>
  </si>
  <si>
    <t>PROFIT &amp; LOSS STATEMENT</t>
  </si>
  <si>
    <t>This Period</t>
  </si>
  <si>
    <t>Year To Date</t>
  </si>
  <si>
    <t>%</t>
  </si>
  <si>
    <t>ACTUAL</t>
  </si>
  <si>
    <t>BUDGET</t>
  </si>
  <si>
    <t>Variance</t>
  </si>
  <si>
    <t>Month</t>
  </si>
  <si>
    <t>YTD</t>
  </si>
  <si>
    <t>Maintenance</t>
  </si>
  <si>
    <t>Revenue</t>
  </si>
  <si>
    <t>Direct Costs</t>
  </si>
  <si>
    <t>Margin</t>
  </si>
  <si>
    <t>Margin % of Revenue</t>
  </si>
  <si>
    <t>Charge Up</t>
  </si>
  <si>
    <t>Small Contracts</t>
  </si>
  <si>
    <t>Large Contracts</t>
  </si>
  <si>
    <t>TOTAL REVENUE</t>
  </si>
  <si>
    <t>CONTRACT MARGIN</t>
  </si>
  <si>
    <t>% of Revenue</t>
  </si>
  <si>
    <t>INDIRECT COSTS</t>
  </si>
  <si>
    <t>Vehicles - R &amp; M</t>
  </si>
  <si>
    <t>Vehicles - Depreciation</t>
  </si>
  <si>
    <t>Vehicles - Petrol</t>
  </si>
  <si>
    <t>Vehicles - Lease Hire</t>
  </si>
  <si>
    <t>Plant R &amp; M</t>
  </si>
  <si>
    <t>Plant Depreciation</t>
  </si>
  <si>
    <t>Vehicle &amp; Plant Recoveries</t>
  </si>
  <si>
    <t>Indirect Salaries + Wages</t>
  </si>
  <si>
    <t>Indirect Sick Leave</t>
  </si>
  <si>
    <t>Indirect Staff Recruitment</t>
  </si>
  <si>
    <t>Indirect FBT</t>
  </si>
  <si>
    <t>Indirect Staff Benefits</t>
  </si>
  <si>
    <t>Indirect Salary Recoveries</t>
  </si>
  <si>
    <t>Indirect Mgrs Veh. Lease</t>
  </si>
  <si>
    <t>Indirect Mgrs Veh. Petrol</t>
  </si>
  <si>
    <t>Protective Clothing</t>
  </si>
  <si>
    <t>Safety OSH &amp; QA</t>
  </si>
  <si>
    <t>Legal - Deductable</t>
  </si>
  <si>
    <t>Stationery &amp; Postage</t>
  </si>
  <si>
    <t>Office Occupancy</t>
  </si>
  <si>
    <t>Rent &amp; Rates</t>
  </si>
  <si>
    <t>Computers &amp; IT</t>
  </si>
  <si>
    <t>Insurance</t>
  </si>
  <si>
    <t>Depreciation Recovery</t>
  </si>
  <si>
    <t>Depreciation Office Equip</t>
  </si>
  <si>
    <t>Telephones &amp; Faxes</t>
  </si>
  <si>
    <t>Training</t>
  </si>
  <si>
    <t>Training Recoveries</t>
  </si>
  <si>
    <t>Travel</t>
  </si>
  <si>
    <t>Business Development</t>
  </si>
  <si>
    <t>Estimating Recoveries</t>
  </si>
  <si>
    <t>Shared Recoveries</t>
  </si>
  <si>
    <t>Inter Divisional Recoveries</t>
  </si>
  <si>
    <t>TOTAL INDIRECTS</t>
  </si>
  <si>
    <t>GROSS MARGIN</t>
  </si>
  <si>
    <t>Overheads</t>
  </si>
  <si>
    <t>TOTAL OVERHEADS</t>
  </si>
  <si>
    <t>EBIT</t>
  </si>
  <si>
    <t>2013/001</t>
  </si>
  <si>
    <t>2013/002</t>
  </si>
  <si>
    <t>2013/003</t>
  </si>
  <si>
    <t>2013/004</t>
  </si>
  <si>
    <t>2013/005</t>
  </si>
  <si>
    <t>2013/007</t>
  </si>
  <si>
    <t>2013/008</t>
  </si>
  <si>
    <t>2013/009</t>
  </si>
  <si>
    <t>2013/010</t>
  </si>
  <si>
    <t>2013/011</t>
  </si>
  <si>
    <t>2013/012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</si>
  <si>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</si>
  <si>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</si>
  <si>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</si>
  <si>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</si>
  <si>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</si>
  <si>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</si>
  <si>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</si>
  <si>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</si>
  <si>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</si>
  <si>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</si>
  <si>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</si>
  <si>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</si>
  <si>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Actual Revenue</t>
  </si>
  <si>
    <t>Budget Revenue</t>
  </si>
  <si>
    <t>Actual Indirects</t>
  </si>
  <si>
    <t>Budget Indirects</t>
  </si>
  <si>
    <t>Actual EBIT</t>
  </si>
  <si>
    <t>Budget EBIT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</si>
</sst>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onstanti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ptartment%20reports%20DESKTOP/&#1087;&#1088;&#1080;&#1084;&#1077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за месяц"/>
      <sheetName val="Сводная таблица"/>
    </sheetNames>
    <sheetDataSet>
      <sheetData sheetId="0">
        <row r="30">
          <cell r="D30">
            <v>4546</v>
          </cell>
          <cell r="E30">
            <v>556</v>
          </cell>
        </row>
        <row r="72">
          <cell r="D72">
            <v>456</v>
          </cell>
          <cell r="E72">
            <v>646</v>
          </cell>
        </row>
        <row r="81">
          <cell r="D81">
            <v>464</v>
          </cell>
          <cell r="E81">
            <v>599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81"/>
  <sheetViews>
    <sheetView tabSelected="1" zoomScale="85" zoomScaleNormal="85" workbookViewId="0">
      <selection activeCell="C13" sqref="C13"/>
    </sheetView>
  </sheetViews>
  <sheetFormatPr defaultRowHeight="15" x14ac:dyDescent="0.25"/>
  <cols>
    <col min="2" max="2" width="28.85546875" customWidth="1"/>
  </cols>
  <sheetData>
    <row r="1" spans="1:10" x14ac:dyDescent="0.25">
      <c r="C1" t="s">
        <v>0</v>
      </c>
      <c r="E1" t="s">
        <v>1</v>
      </c>
      <c r="H1">
        <v>41274</v>
      </c>
    </row>
    <row r="2" spans="1:10" x14ac:dyDescent="0.25">
      <c r="E2" t="s">
        <v>2</v>
      </c>
    </row>
    <row r="3" spans="1:10" x14ac:dyDescent="0.25">
      <c r="E3" t="s">
        <v>3</v>
      </c>
    </row>
    <row r="4" spans="1:10" x14ac:dyDescent="0.25">
      <c r="E4" t="s">
        <v>4</v>
      </c>
      <c r="I4" t="s">
        <v>5</v>
      </c>
    </row>
    <row r="6" spans="1:10" x14ac:dyDescent="0.25">
      <c r="C6" t="s">
        <v>6</v>
      </c>
      <c r="D6" t="s">
        <v>7</v>
      </c>
      <c r="E6" t="s">
        <v>8</v>
      </c>
      <c r="F6" t="s">
        <v>9</v>
      </c>
      <c r="G6" t="s">
        <v>6</v>
      </c>
      <c r="H6" t="s">
        <v>7</v>
      </c>
      <c r="I6" t="s">
        <v>8</v>
      </c>
      <c r="J6" t="s">
        <v>9</v>
      </c>
    </row>
    <row r="7" spans="1:10" x14ac:dyDescent="0.25">
      <c r="C7" t="s">
        <v>10</v>
      </c>
      <c r="G7" t="s">
        <v>11</v>
      </c>
    </row>
    <row r="9" spans="1:10" x14ac:dyDescent="0.25">
      <c r="A9" t="s">
        <v>12</v>
      </c>
    </row>
    <row r="10" spans="1:10" x14ac:dyDescent="0.25">
      <c r="B10" t="s">
        <v>13</v>
      </c>
    </row>
    <row r="11" spans="1:10" x14ac:dyDescent="0.25">
      <c r="B11" t="s">
        <v>14</v>
      </c>
    </row>
    <row r="12" spans="1:10" x14ac:dyDescent="0.25">
      <c r="B12" t="s">
        <v>15</v>
      </c>
    </row>
    <row r="13" spans="1:10" x14ac:dyDescent="0.25">
      <c r="B13" t="s">
        <v>16</v>
      </c>
    </row>
    <row r="14" spans="1:10" x14ac:dyDescent="0.25">
      <c r="A14" t="s">
        <v>17</v>
      </c>
    </row>
    <row r="15" spans="1:10" x14ac:dyDescent="0.25">
      <c r="B15" t="s">
        <v>13</v>
      </c>
    </row>
    <row r="16" spans="1:10" x14ac:dyDescent="0.25">
      <c r="B16" t="s">
        <v>14</v>
      </c>
    </row>
    <row r="17" spans="1:6" x14ac:dyDescent="0.25">
      <c r="B17" t="s">
        <v>15</v>
      </c>
    </row>
    <row r="18" spans="1:6" x14ac:dyDescent="0.25">
      <c r="B18" t="s">
        <v>16</v>
      </c>
    </row>
    <row r="19" spans="1:6" x14ac:dyDescent="0.25">
      <c r="A19" t="s">
        <v>18</v>
      </c>
    </row>
    <row r="20" spans="1:6" x14ac:dyDescent="0.25">
      <c r="B20" t="s">
        <v>13</v>
      </c>
    </row>
    <row r="21" spans="1:6" x14ac:dyDescent="0.25">
      <c r="B21" t="s">
        <v>14</v>
      </c>
    </row>
    <row r="22" spans="1:6" x14ac:dyDescent="0.25">
      <c r="B22" t="s">
        <v>15</v>
      </c>
    </row>
    <row r="23" spans="1:6" x14ac:dyDescent="0.25">
      <c r="B23" t="s">
        <v>16</v>
      </c>
    </row>
    <row r="24" spans="1:6" x14ac:dyDescent="0.25">
      <c r="A24" t="s">
        <v>19</v>
      </c>
    </row>
    <row r="25" spans="1:6" x14ac:dyDescent="0.25">
      <c r="B25" t="s">
        <v>13</v>
      </c>
    </row>
    <row r="26" spans="1:6" x14ac:dyDescent="0.25">
      <c r="B26" t="s">
        <v>14</v>
      </c>
    </row>
    <row r="27" spans="1:6" x14ac:dyDescent="0.25">
      <c r="B27" t="s">
        <v>15</v>
      </c>
    </row>
    <row r="28" spans="1:6" x14ac:dyDescent="0.25">
      <c r="B28" t="s">
        <v>16</v>
      </c>
    </row>
    <row r="30" spans="1:6" x14ac:dyDescent="0.25">
      <c r="A30" t="s">
        <v>20</v>
      </c>
      <c r="D30">
        <v>4546</v>
      </c>
      <c r="E30">
        <v>556</v>
      </c>
      <c r="F30">
        <v>544</v>
      </c>
    </row>
    <row r="32" spans="1:6" x14ac:dyDescent="0.25">
      <c r="A32" t="s">
        <v>14</v>
      </c>
    </row>
    <row r="34" spans="1:3" x14ac:dyDescent="0.25">
      <c r="A34" t="s">
        <v>21</v>
      </c>
    </row>
    <row r="35" spans="1:3" x14ac:dyDescent="0.25">
      <c r="B35" t="s">
        <v>22</v>
      </c>
    </row>
    <row r="37" spans="1:3" x14ac:dyDescent="0.25">
      <c r="A37" t="s">
        <v>23</v>
      </c>
    </row>
    <row r="38" spans="1:3" x14ac:dyDescent="0.25">
      <c r="B38" t="s">
        <v>24</v>
      </c>
    </row>
    <row r="39" spans="1:3" x14ac:dyDescent="0.25">
      <c r="B39" t="s">
        <v>25</v>
      </c>
    </row>
    <row r="40" spans="1:3" x14ac:dyDescent="0.25">
      <c r="B40" t="s">
        <v>26</v>
      </c>
    </row>
    <row r="41" spans="1:3" x14ac:dyDescent="0.25">
      <c r="B41" t="s">
        <v>27</v>
      </c>
    </row>
    <row r="42" spans="1:3" x14ac:dyDescent="0.25">
      <c r="B42" t="s">
        <v>28</v>
      </c>
    </row>
    <row r="43" spans="1:3" x14ac:dyDescent="0.25">
      <c r="B43" t="s">
        <v>29</v>
      </c>
    </row>
    <row r="44" spans="1:3" x14ac:dyDescent="0.25">
      <c r="B44" t="s">
        <v>30</v>
      </c>
      <c r="C44" t="e">
        <f>-D44/(D38+D39+D40+D41+D42+D43)</f>
        <v>#DIV/0!</v>
      </c>
    </row>
    <row r="45" spans="1:3" x14ac:dyDescent="0.25">
      <c r="B45" t="s">
        <v>31</v>
      </c>
    </row>
    <row r="46" spans="1:3" x14ac:dyDescent="0.25">
      <c r="B46" t="s">
        <v>32</v>
      </c>
    </row>
    <row r="47" spans="1:3" x14ac:dyDescent="0.25">
      <c r="B47" t="s">
        <v>33</v>
      </c>
    </row>
    <row r="48" spans="1:3" x14ac:dyDescent="0.25">
      <c r="B48" t="s">
        <v>34</v>
      </c>
    </row>
    <row r="49" spans="2:3" x14ac:dyDescent="0.25">
      <c r="B49" t="s">
        <v>35</v>
      </c>
    </row>
    <row r="50" spans="2:3" x14ac:dyDescent="0.25">
      <c r="B50" t="s">
        <v>36</v>
      </c>
      <c r="C50">
        <f>-D50/(D45+46+D47+D48+D49)</f>
        <v>0</v>
      </c>
    </row>
    <row r="51" spans="2:3" x14ac:dyDescent="0.25">
      <c r="B51" t="s">
        <v>37</v>
      </c>
    </row>
    <row r="52" spans="2:3" x14ac:dyDescent="0.25">
      <c r="B52" t="s">
        <v>38</v>
      </c>
    </row>
    <row r="53" spans="2:3" x14ac:dyDescent="0.25">
      <c r="B53" t="s">
        <v>39</v>
      </c>
    </row>
    <row r="54" spans="2:3" x14ac:dyDescent="0.25">
      <c r="B54" t="s">
        <v>40</v>
      </c>
    </row>
    <row r="55" spans="2:3" x14ac:dyDescent="0.25">
      <c r="B55" t="s">
        <v>41</v>
      </c>
    </row>
    <row r="56" spans="2:3" x14ac:dyDescent="0.25">
      <c r="B56" t="s">
        <v>42</v>
      </c>
    </row>
    <row r="57" spans="2:3" x14ac:dyDescent="0.25">
      <c r="B57" t="s">
        <v>43</v>
      </c>
    </row>
    <row r="58" spans="2:3" x14ac:dyDescent="0.25">
      <c r="B58" t="s">
        <v>44</v>
      </c>
    </row>
    <row r="59" spans="2:3" x14ac:dyDescent="0.25">
      <c r="B59" t="s">
        <v>45</v>
      </c>
    </row>
    <row r="60" spans="2:3" x14ac:dyDescent="0.25">
      <c r="B60" t="s">
        <v>46</v>
      </c>
    </row>
    <row r="61" spans="2:3" x14ac:dyDescent="0.25">
      <c r="B61" t="s">
        <v>47</v>
      </c>
    </row>
    <row r="62" spans="2:3" x14ac:dyDescent="0.25">
      <c r="B62" t="s">
        <v>48</v>
      </c>
    </row>
    <row r="63" spans="2:3" x14ac:dyDescent="0.25">
      <c r="B63" t="s">
        <v>49</v>
      </c>
    </row>
    <row r="64" spans="2:3" x14ac:dyDescent="0.25">
      <c r="B64" t="s">
        <v>50</v>
      </c>
    </row>
    <row r="65" spans="1:6" x14ac:dyDescent="0.25">
      <c r="B65" t="s">
        <v>51</v>
      </c>
    </row>
    <row r="66" spans="1:6" x14ac:dyDescent="0.25">
      <c r="B66" t="s">
        <v>52</v>
      </c>
    </row>
    <row r="67" spans="1:6" x14ac:dyDescent="0.25">
      <c r="B67" t="s">
        <v>53</v>
      </c>
    </row>
    <row r="68" spans="1:6" x14ac:dyDescent="0.25">
      <c r="B68" t="s">
        <v>54</v>
      </c>
    </row>
    <row r="69" spans="1:6" x14ac:dyDescent="0.25">
      <c r="B69" t="s">
        <v>55</v>
      </c>
    </row>
    <row r="70" spans="1:6" x14ac:dyDescent="0.25">
      <c r="B70" t="s">
        <v>56</v>
      </c>
    </row>
    <row r="72" spans="1:6" x14ac:dyDescent="0.25">
      <c r="A72" t="s">
        <v>57</v>
      </c>
      <c r="D72">
        <v>456</v>
      </c>
      <c r="E72">
        <v>646</v>
      </c>
      <c r="F72">
        <v>516</v>
      </c>
    </row>
    <row r="75" spans="1:6" x14ac:dyDescent="0.25">
      <c r="A75" t="s">
        <v>58</v>
      </c>
    </row>
    <row r="76" spans="1:6" x14ac:dyDescent="0.25">
      <c r="B76" t="s">
        <v>22</v>
      </c>
    </row>
    <row r="77" spans="1:6" x14ac:dyDescent="0.25">
      <c r="B77" t="s">
        <v>59</v>
      </c>
      <c r="C77">
        <f>D77/D30</f>
        <v>0</v>
      </c>
    </row>
    <row r="79" spans="1:6" x14ac:dyDescent="0.25">
      <c r="A79" t="s">
        <v>60</v>
      </c>
    </row>
    <row r="81" spans="1:6" x14ac:dyDescent="0.25">
      <c r="A81" t="s">
        <v>61</v>
      </c>
      <c r="D81">
        <v>464</v>
      </c>
      <c r="E81">
        <v>599</v>
      </c>
      <c r="F81">
        <v>555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N11"/>
  <sheetViews>
    <sheetView zoomScale="85" zoomScaleNormal="85" workbookViewId="0">
      <selection activeCell="B22" sqref="B22"/>
    </sheetView>
  </sheetViews>
  <sheetFormatPr defaultRowHeight="15" x14ac:dyDescent="0.25"/>
  <cols>
    <col min="1" max="1" width="22.85546875" customWidth="1"/>
    <col min="3" max="14" width="10.28515625" customWidth="1"/>
  </cols>
  <sheetData>
    <row r="2" spans="1:14" x14ac:dyDescent="0.25">
      <c r="C2" s="2" t="s">
        <v>62</v>
      </c>
      <c r="D2" s="2" t="s">
        <v>63</v>
      </c>
      <c r="E2" s="2" t="s">
        <v>64</v>
      </c>
      <c r="F2" s="2" t="s">
        <v>65</v>
      </c>
      <c r="G2" s="2" t="s">
        <v>66</v>
      </c>
      <c r="H2" s="2" t="s">
        <v>0</v>
      </c>
      <c r="I2" s="2" t="s">
        <v>67</v>
      </c>
      <c r="J2" s="2" t="s">
        <v>68</v>
      </c>
      <c r="K2" s="2" t="s">
        <v>69</v>
      </c>
      <c r="L2" s="2" t="s">
        <v>70</v>
      </c>
      <c r="M2" s="2" t="s">
        <v>71</v>
      </c>
      <c r="N2" s="2" t="s">
        <v>72</v>
      </c>
    </row>
    <row r="3" spans="1:14" x14ac:dyDescent="0.25">
      <c r="C3" s="2" t="s">
        <v>73</v>
      </c>
      <c r="D3" s="2" t="s">
        <v>74</v>
      </c>
      <c r="E3" s="2" t="s">
        <v>75</v>
      </c>
      <c r="F3" s="2" t="s">
        <v>76</v>
      </c>
      <c r="G3" s="2" t="s">
        <v>77</v>
      </c>
      <c r="H3" s="2" t="s">
        <v>78</v>
      </c>
      <c r="I3" s="2" t="s">
        <v>79</v>
      </c>
      <c r="J3" s="2" t="s">
        <v>80</v>
      </c>
      <c r="K3" s="2" t="s">
        <v>81</v>
      </c>
      <c r="L3" s="2" t="s">
        <v>82</v>
      </c>
      <c r="M3" s="2" t="s">
        <v>83</v>
      </c>
      <c r="N3" s="2" t="s">
        <v>84</v>
      </c>
    </row>
    <row r="4" spans="1:14" x14ac:dyDescent="0.25">
      <c r="A4" t="s">
        <v>85</v>
      </c>
      <c r="B4" s="1">
        <v>0</v>
      </c>
      <c r="C4" s="2">
        <f>'[1]Отчет за месяц'!$D$72</f>
        <v>456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t="s">
        <v>86</v>
      </c>
      <c r="B5" s="1">
        <v>0</v>
      </c>
      <c r="C5" s="2">
        <f>'[1]Отчет за месяц'!$E$72</f>
        <v>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t="s">
        <v>87</v>
      </c>
      <c r="B7" s="1">
        <v>0</v>
      </c>
      <c r="C7" s="2">
        <f>'[1]Отчет за месяц'!$D$30</f>
        <v>4546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t="s">
        <v>88</v>
      </c>
      <c r="B8" s="1">
        <v>0</v>
      </c>
      <c r="C8" s="2">
        <f>'[1]Отчет за месяц'!$E$30</f>
        <v>556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t="s">
        <v>89</v>
      </c>
      <c r="B10" s="1">
        <v>0</v>
      </c>
      <c r="C10" s="2">
        <f>'[1]Отчет за месяц'!$D$81</f>
        <v>464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t="s">
        <v>90</v>
      </c>
      <c r="B11" s="1">
        <v>0</v>
      </c>
      <c r="C11" s="2">
        <f>'[1]Отчет за месяц'!$E$81</f>
        <v>599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за месяц</vt:lpstr>
      <vt:lpstr>Сводная таблица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</dc:creator>
  <cp:lastModifiedBy>DP</cp:lastModifiedBy>
  <dcterms:created xsi:type="dcterms:W3CDTF">2013-01-15T09:27:36Z</dcterms:created>
  <dcterms:modified xsi:type="dcterms:W3CDTF">2013-01-15T09:29:05Z</dcterms:modified>
</cp:coreProperties>
</file>