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80" windowWidth="19320" windowHeight="12120"/>
  </bookViews>
  <sheets>
    <sheet name="разнарядка" sheetId="4" r:id="rId1"/>
    <sheet name="спецификация" sheetId="1" r:id="rId2"/>
  </sheets>
  <definedNames>
    <definedName name="_xlnm._FilterDatabase" localSheetId="0" hidden="1">разнарядка!$A$10:$I$276</definedName>
    <definedName name="_xlnm._FilterDatabase" localSheetId="1" hidden="1">спецификация!$B$2:$F$200</definedName>
    <definedName name="Raznariadka_mes">разнарядка!#REF!</definedName>
  </definedNames>
  <calcPr calcId="145621"/>
</workbook>
</file>

<file path=xl/calcChain.xml><?xml version="1.0" encoding="utf-8"?>
<calcChain xmlns="http://schemas.openxmlformats.org/spreadsheetml/2006/main">
  <c r="N3" i="4" l="1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N2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M87" i="4"/>
  <c r="H11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36" i="4"/>
  <c r="E37" i="4"/>
  <c r="E49" i="4"/>
  <c r="E50" i="4"/>
  <c r="E51" i="4"/>
  <c r="E52" i="4"/>
  <c r="E53" i="4"/>
  <c r="E54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92" i="4"/>
  <c r="E94" i="4"/>
  <c r="E95" i="4"/>
  <c r="E96" i="4"/>
  <c r="E97" i="4"/>
  <c r="E98" i="4"/>
  <c r="E99" i="4"/>
  <c r="E100" i="4"/>
  <c r="E101" i="4"/>
  <c r="E102" i="4"/>
  <c r="E103" i="4"/>
  <c r="E104" i="4"/>
  <c r="E105" i="4"/>
  <c r="E272" i="4"/>
  <c r="E273" i="4"/>
</calcChain>
</file>

<file path=xl/sharedStrings.xml><?xml version="1.0" encoding="utf-8"?>
<sst xmlns="http://schemas.openxmlformats.org/spreadsheetml/2006/main" count="663" uniqueCount="220">
  <si>
    <t>БЕНЗОПРИВОД</t>
  </si>
  <si>
    <t>КЛАПАН ПРЕДОХРАНИТЕЛЬНЫЙ</t>
  </si>
  <si>
    <t>КОРОБКА ПЕРЕКЛЮЧЕНИЯ СКОРОСТЕЙ</t>
  </si>
  <si>
    <t>КОРОБКА ПЕРЕМЕНЫ ПЕРЕДАЧ</t>
  </si>
  <si>
    <t>КОРПУС ЛЕВЫЙ</t>
  </si>
  <si>
    <t>КОРПУС ПРАВЫЙ</t>
  </si>
  <si>
    <t>КОРПУС РЕДУКТОРА СТАНКА РЕЛЬСОСВЕРЛИЛЬНОГО</t>
  </si>
  <si>
    <t>МИКРОВЫКЛЮЧАТЕЛЬ В СБОРЕ</t>
  </si>
  <si>
    <t>МОЛОТОК В СБОРЕ</t>
  </si>
  <si>
    <t>ОПОРА ЗАХВАТА</t>
  </si>
  <si>
    <t>АРМАТУРА КАБЕЛЬНАЯ К ШПАЛОПОДБОЙНИКУ</t>
  </si>
  <si>
    <t>КОМПЛЕКТ РЕМОНТНО-ЭКСПЛУАТАЦИОННЫЙ К СТАНКУ РЕЛЬСОРЕЗНОМУ</t>
  </si>
  <si>
    <t>номер запроса</t>
  </si>
  <si>
    <t>Цена за ед. без НДС</t>
  </si>
  <si>
    <t>Цена за ед. с НДС</t>
  </si>
  <si>
    <t>Цена по специф</t>
  </si>
  <si>
    <t>Расхождение цен</t>
  </si>
  <si>
    <t>1</t>
  </si>
  <si>
    <t>2</t>
  </si>
  <si>
    <t>7</t>
  </si>
  <si>
    <t>8</t>
  </si>
  <si>
    <t>9</t>
  </si>
  <si>
    <t>.02605</t>
  </si>
  <si>
    <t>разнарядка</t>
  </si>
  <si>
    <t>334 лот 4</t>
  </si>
  <si>
    <t>ПОДБОЙНИК ДЛЯ ЩЕБНЯ</t>
  </si>
  <si>
    <t>РЕМКОМПЛЕКТ ДВИГАТЕЛЯ РЕЛЬСОРЕЗНОГО СТАНКА</t>
  </si>
  <si>
    <t>СВЕЧА ЗАЖИГАНИЯ К БЕНЗОПИЛЕ</t>
  </si>
  <si>
    <t>ТЕЛЕЖКА С УПОРАМИ</t>
  </si>
  <si>
    <t>ТЕЛЕЖКА ШУРУПОВЕРТА</t>
  </si>
  <si>
    <t>УПОР В СБОРЕ НАТЯЖНОГО УСТРОЙСТВА</t>
  </si>
  <si>
    <t>УСТРОЙСТВО КОНТРОЛЯ УСИЛЕНИЯ ПЕРЕВОДА И РЕГУЛИРОВКИ ФРИКЦИИ</t>
  </si>
  <si>
    <t>ЦИЛИНДР</t>
  </si>
  <si>
    <t>ШАБЛОН ДЛЯ КОНТРОЛЯ ЖЕЛЕЗНОДОРОЖНОГО ПУТИ-ШИРИНЫ КОЛЕИ И ВОЗВЫШЕНИЯ ОДНОГО РЕЛЬСА ОТНОСИТЕЛЬНО ДРУГОГО</t>
  </si>
  <si>
    <t>ШАБЛОН УНИВЕРСАЛЬНЫЙ ДЛЯ КОНТРОЛЯ СТЫКОВЫХ РЕЛЬСОВЫХ ЗАЗОРОВ, ВЗАИМНОГО ПОЛОЖЕНИЯ ОСТРЯКА И РАМНОГО РЕЛЬСА, ДЛЯ РАЗМЕТКИ И КОНТРОЛЯ ОТВЕРСТИЙ СТЫКОВОГО СОЕДИНЕНИЯ РЕЛЬСОВ, ГЛУБИНЫ И ПРОТЯЖЕННОСТИ ПОВЕРХНОСТНЫХ ДЕФЕКТОВ</t>
  </si>
  <si>
    <t>ШТАНГЕНЦИРКУЛЬ ПУТЕВОЙ</t>
  </si>
  <si>
    <t>ЭЛЕКТРОПРИВОД</t>
  </si>
  <si>
    <t>КОНТРГАЙКА РЕДУКТОРА КУСТОРЕЗА</t>
  </si>
  <si>
    <t>СЦЕПЛЕНИЕ БЕНЗОПИЛЫ</t>
  </si>
  <si>
    <t>ШПРИЦ-МАСЛЕНКА</t>
  </si>
  <si>
    <t>БЕНЗОПИЛА В СБОРЕ</t>
  </si>
  <si>
    <t>БЛОК СВЕРЛИЛЬНЫЙ</t>
  </si>
  <si>
    <t>ГИДРОНАСОС РУЧНОЙ</t>
  </si>
  <si>
    <t>ГОЛОВКА ТРИММЕРНАЯ ДЛЯ КУСТОРЕЗА</t>
  </si>
  <si>
    <t>ДИСК ДЛЯ КУСТОРЕЗА</t>
  </si>
  <si>
    <t>№ п/п</t>
  </si>
  <si>
    <t>Код СКМТР</t>
  </si>
  <si>
    <t>Наименование товара</t>
  </si>
  <si>
    <t>Количество</t>
  </si>
  <si>
    <t>Цена за ед. с НДС, руб.</t>
  </si>
  <si>
    <t>ЦЕПЬ ПРИВОДНАЯ ТРАНСПОРТЕРНАЯ</t>
  </si>
  <si>
    <t>ПЛАСТИНА ЛЕНТЫ ТРАНСПОРТЕРА</t>
  </si>
  <si>
    <t>ЦЕПЬ ПРИВОДНАЯ РОЛИКОВАЯ ОДНОРЯДНАЯ ПРИВОДА ТРАНСПОРТЕРА</t>
  </si>
  <si>
    <t>ЦЕПЬ ПРИВОДНАЯ РОЛИКОВАЯ ДВУХРЯДНАЯ</t>
  </si>
  <si>
    <t>ПЛАТА ПЕЧАТНАЯ МОДУЛЯ ПИТАНИЯ НАГРЕВАТЕЛЯ</t>
  </si>
  <si>
    <t>ВАЛ ПРИВОДНОЙ КАРДАННОЙ ПЕРЕДАЧИ</t>
  </si>
  <si>
    <t>ЗВЕНО СОЕДИНИТЕЛЬНОЕ ПРИВОДНОЙ РОЛИКОВОЙ ОДНОРЯДНОЙ ЦЕПИ</t>
  </si>
  <si>
    <t>ГИДРОНАСОС АКСИАЛЬНО-ПОРШНЕВОЙ НЕРЕГУЛИРУЕМЫЙ</t>
  </si>
  <si>
    <t>ГИДРОРАСПРЕДЕЛИТЕЛЬ ЗОЛОТНИКОВЫЙ ЧЕТЫРЕХЛИНЕЙНЫЙ</t>
  </si>
  <si>
    <t>ГИДРОНАСОС</t>
  </si>
  <si>
    <t>МАНЖЕТА ПОРШНЕВАЯ</t>
  </si>
  <si>
    <t>ТЕПЛООБМЕННИК</t>
  </si>
  <si>
    <t>ЦЕПЬ ПРИВОДНАЯ РОЛИКОВАЯ ОДНОРЯДНАЯ</t>
  </si>
  <si>
    <t>ЛЕНТА РЕЗИНОВАЯ С ТКАНЕВЫМ КОРДОМ</t>
  </si>
  <si>
    <t>РЕДУКТОР ЦИЛИНДРИЧЕСКИЙ</t>
  </si>
  <si>
    <t>АВТОМАТ КОНТРОЛЯ ИЗОЛЯЦИИ</t>
  </si>
  <si>
    <t>СОЛЕНОИД ЭЛЕКТРОМАГНИТНЫЙ</t>
  </si>
  <si>
    <t>РЕМКОМПЛЕКТ ПОЛНЫЙ К СИСТЕМЕ АВТОМАТИЧЕСКОЙ ОЧИСТКИ СТРЕЛОЧНЫХ ПЕРЕВОДОВ</t>
  </si>
  <si>
    <t>КРЕПЛЕНИЕ ПРУЖИННОЕ</t>
  </si>
  <si>
    <t>КОРПУС ЭЛЕКТРОПНЕВМАТИЧЕСКОГО КЛАПАНА</t>
  </si>
  <si>
    <t>ЭЛЕКТРОМАГНИТ СОЛЕНОИДА</t>
  </si>
  <si>
    <t>МЕХАНИЗМ ЗАПОРНЫЙ ЭЛЕКТРОПНЕВМАТИЧЕСКОГО КЛАПАНА</t>
  </si>
  <si>
    <t>ШАБЛОН ПУТЕВОЙ</t>
  </si>
  <si>
    <t>ГОЛОВКА РЕЖУЩАЯ</t>
  </si>
  <si>
    <t>РЕМЕНЬ ПРИВОДА РЕЖУЩЕЙ ГОЛОВКИ</t>
  </si>
  <si>
    <t>СВЕЧА ЗАЖИГАНИЯ</t>
  </si>
  <si>
    <t>ДИСК КУСТОРЕЗА</t>
  </si>
  <si>
    <t>КРАН ТРЕХХОДОВОЙ ЗОЛОТНИКОВЫЙ</t>
  </si>
  <si>
    <t>КРАН ДВУХХОДОВОЙ ЗОЛОТНИКОВЫЙ</t>
  </si>
  <si>
    <t>КРАН УПРАВЛЕНИЯ ТРЕХХОДОВОЙ ПРОБКОВЫЙ</t>
  </si>
  <si>
    <t>КРАН РАЗОБЩИТЕЛЬНЫЙ ДВУХХОДОВОЙ</t>
  </si>
  <si>
    <t>БЛОК УПРАВЛЕНИЯ</t>
  </si>
  <si>
    <t>ГЕНЕРАТОР В СБОРЕ</t>
  </si>
  <si>
    <t>БЛОК ГИДРАВЛИЧЕСКИЙ</t>
  </si>
  <si>
    <t>ВЕНТИЛЯТОР В СБОРЕ</t>
  </si>
  <si>
    <t>ВИБРОБЛОК ШПАЛОПОДБОЙКИ</t>
  </si>
  <si>
    <t>КЛИН РАЗГОНОЧНЫЙ</t>
  </si>
  <si>
    <t>КОРОБКА ПЕРЕДАЧ</t>
  </si>
  <si>
    <t>КОРПУС В СБОРЕ</t>
  </si>
  <si>
    <t>КОРПУС МУФТЫ В СБОРЕ</t>
  </si>
  <si>
    <t>МЕХАНИЗМ УПРАВЛЕНИЯ</t>
  </si>
  <si>
    <t>ОПОРА ДВИГАТЕЛЯ</t>
  </si>
  <si>
    <t>ОПОРА ОТКИДНАЯ В СБОРЕ</t>
  </si>
  <si>
    <t>ПЕРЕКЛЮЧАТЕЛЬ ШУРУПОВЕРТА</t>
  </si>
  <si>
    <t>ПРИВОД В СБОРЕ</t>
  </si>
  <si>
    <t>РАМА В СБОРЕ</t>
  </si>
  <si>
    <t>РАМА ШПАЛОПОДБОЙКИ</t>
  </si>
  <si>
    <t>РЕДУКТОР ВЫХОДНОГО ВАЛА</t>
  </si>
  <si>
    <t>СТОЙКА В СБОРЕ</t>
  </si>
  <si>
    <t>ТЕЛЕЖКА ТРАНСПОРТНАЯ</t>
  </si>
  <si>
    <t>УСТРОЙСТВО ПОДЪЕМНОЕ</t>
  </si>
  <si>
    <t>ФИКСАТОР РЕЛЬСОЗАХВАТА</t>
  </si>
  <si>
    <t>ФЛАНЕЦ ГЕНЕРАТОРА</t>
  </si>
  <si>
    <t>ШПИНДЕЛЬ В СБОРЕ</t>
  </si>
  <si>
    <t>ЩИТ ЗАДНИЙ В СБОРЕ</t>
  </si>
  <si>
    <t>ЩИТ ПЕРЕДНИЙ</t>
  </si>
  <si>
    <t>РЕДУКТОР В СБОРЕ</t>
  </si>
  <si>
    <t>СТОЙКА</t>
  </si>
  <si>
    <t>РЕДУКТОР С НАСОСОМ</t>
  </si>
  <si>
    <t>АМОРТИЗАТОР</t>
  </si>
  <si>
    <t>СТАТОР ОБМОТАННЫЙ</t>
  </si>
  <si>
    <t>РАЗГОНЩИК ГИДРАВЛИЧЕСКИЙ</t>
  </si>
  <si>
    <t>ШАБЛОН ПУТЕИЗМЕРИТЕЛЬНЫЙ</t>
  </si>
  <si>
    <t>ФАСКОСЪЕМНИК</t>
  </si>
  <si>
    <t>ШПИНДЕЛЬ</t>
  </si>
  <si>
    <t>ВАЛ В СБОРЕ СТАНКА РЕЛЬСОСВЕРЛИЛЬНОГО</t>
  </si>
  <si>
    <t>ШПИНДЕЛЬ ШУРУПОВЕРТА</t>
  </si>
  <si>
    <t>КОЖУХ ВАЛА ПРИВОДА В СБОРЕ</t>
  </si>
  <si>
    <t>УСТРОЙСТВО ИНДИКАЦИИ КРУТЯЩЕГО МОМЕНТА</t>
  </si>
  <si>
    <t>РУЧКА</t>
  </si>
  <si>
    <t>ВЫКЛЮЧАТЕЛЬ</t>
  </si>
  <si>
    <t>ПАЛЕЦ</t>
  </si>
  <si>
    <t>КЛЮЧ ДЛЯ ШУРУПОВ</t>
  </si>
  <si>
    <t>ШЛАНГ СОЕДИНИТЕЛЬНЫЙ В СБОРЕ</t>
  </si>
  <si>
    <t>ГИДРОПРИВОД</t>
  </si>
  <si>
    <t>ПРИВОД ПЕРЕМЕЩЕНИЯ ТАЛИ</t>
  </si>
  <si>
    <t>БАЛКА</t>
  </si>
  <si>
    <t>БАЛКА ПРИВОДА</t>
  </si>
  <si>
    <t>КАЛИБР</t>
  </si>
  <si>
    <t>ПОПЕРЕЧИНА НИЖНЯЯ В СБОРЕ</t>
  </si>
  <si>
    <t>ЯЩИК ДЛЯ ИНСТРУМЕНТОВ</t>
  </si>
  <si>
    <t>ШПАЛОПОДБОЙКА</t>
  </si>
  <si>
    <t>КРЫШКА ЭЛЕКТРОДВИГАТЕЛЯ</t>
  </si>
  <si>
    <t>ПРИВОД РЕЛЬСОСВЕРЛИЛЬНОГО СТАНКА</t>
  </si>
  <si>
    <t>ВИЛКА КАБЕЛЬНАЯ</t>
  </si>
  <si>
    <t>РОТОР</t>
  </si>
  <si>
    <t>ТЕЛЕЖКА В СБОРЕ</t>
  </si>
  <si>
    <t>ВАЛ ПРИВОДА В СБОРЕ</t>
  </si>
  <si>
    <t>РЕДУКТОР ШУРУПОВЕРТА</t>
  </si>
  <si>
    <t>КЛЮЧ ТОРЦЕВОЙ ГАЕЧНЫЙ</t>
  </si>
  <si>
    <t>ПРИВОД ШУРУПОВЕРТА</t>
  </si>
  <si>
    <t>ДОМКРАТ ГИДРАВЛИЧЕСКИЙ ПУТЕВОЙ</t>
  </si>
  <si>
    <t>ОПОРА В СБОРЕ</t>
  </si>
  <si>
    <t>ЦИЛИНДР В СБОРЕ</t>
  </si>
  <si>
    <t>ГИЛЬЗА ЦИЛИНДРА</t>
  </si>
  <si>
    <t>ПРУЖИНА ПАНТОГРАФА</t>
  </si>
  <si>
    <t>КЛЮЧ</t>
  </si>
  <si>
    <t>РАМА</t>
  </si>
  <si>
    <t>ФЛАНЕЦ</t>
  </si>
  <si>
    <t>ФЛАНЕЦ В СБОРЕ</t>
  </si>
  <si>
    <t>БЛОК СВАРКИ</t>
  </si>
  <si>
    <t>ГЕНЕРАТОР ДВУХПОЛЮСНЫЙ</t>
  </si>
  <si>
    <t>ГЕНЕРАТОР ТРЕХФАЗНЫЙ</t>
  </si>
  <si>
    <t>ЭЛЕКТРОСТАНЦИЯ ДИЗЕЛЬНАЯ</t>
  </si>
  <si>
    <t>ПУЛЬТ УПРАВЛЕНИЯ ГЕНЕРАТОРОМ</t>
  </si>
  <si>
    <t>БЛОК УПРАВЛЕНИЯ НА РАМЕ</t>
  </si>
  <si>
    <t>РОЗЕТКА КАБЕЛЬНАЯ</t>
  </si>
  <si>
    <t>РОЗЕТКА ТРЕХПОЛЮСНАЯ С ЗАЗЕМЛЕНИЕМ</t>
  </si>
  <si>
    <t>ШУРУПОВЕРТ МНОГОФУНКЦИОНАЛЬНЫЙ ДВУХСКОРОСТНОЙ</t>
  </si>
  <si>
    <t>ИНДИКАТОР МОМЕНТА В СБОРЕ</t>
  </si>
  <si>
    <t>МЕХАНИЗМ УДАРНО-ИМПУЛЬСНЫЙ</t>
  </si>
  <si>
    <t>МОТОПРИВОД В СБОРЕ</t>
  </si>
  <si>
    <t>ОПОРА ДВИГАТЕЛЯ В СБОРЕ</t>
  </si>
  <si>
    <t>РУЧКА ЛЕВАЯ В СБОРЕ</t>
  </si>
  <si>
    <t>РУЧКА ПРАВАЯ В СБОРЕ</t>
  </si>
  <si>
    <t>УПОР ЗАХВАТА СТАНКА РЕЛЬСОСВЕРЛИЛЬНОГО</t>
  </si>
  <si>
    <t>ФАСКОСЪЕМНИК РУЧНОЙ</t>
  </si>
  <si>
    <t>ВИНТ</t>
  </si>
  <si>
    <t>ВТУЛКА РЕЛЬСОСВЕРЛИЛЬНОГО СТАНКА</t>
  </si>
  <si>
    <t>ГОЛОВКА ТРИММЕРНАЯ</t>
  </si>
  <si>
    <t>ЗВЕЗДОЧКА ВЕДУЩАЯ</t>
  </si>
  <si>
    <t>КАРБЮРАТОР ТРАВОКОСИЛКИ</t>
  </si>
  <si>
    <t>ШАБЛОН ПУТЕВОЙ УНИВЕРСАЛЬНЫЙ МОДЕРНИЗИРОВАННЫЙ</t>
  </si>
  <si>
    <t>ШКАЛА К ПУТЕВОМУ ШАБЛОНУ</t>
  </si>
  <si>
    <t>КОМПЛЕКТ УПЛОТНЕНИЙ ГИДРОЦИЛИНДРА</t>
  </si>
  <si>
    <t>БОЛТ КАРДАННЫЙ</t>
  </si>
  <si>
    <t>ВАЛ ВЕДУЩИЙ</t>
  </si>
  <si>
    <t>ВАЛ ОПОРНЫЙ</t>
  </si>
  <si>
    <t>ВТУЛКА ДИСТАНЦИОННАЯ</t>
  </si>
  <si>
    <t>ВТУЛКА ОПОРНАЯ</t>
  </si>
  <si>
    <t>ВТУЛКА СТУПЕНЧАТАЯ</t>
  </si>
  <si>
    <t>ВТУЛКА ЦИЛИНДРИЧЕСКАЯ</t>
  </si>
  <si>
    <t>ГАЙКА</t>
  </si>
  <si>
    <t>ГАЙКА ОПОРНАЯ</t>
  </si>
  <si>
    <t>ГАЙКА ХОДОВАЯ</t>
  </si>
  <si>
    <t>ГИДРОЗАМОК ДВУСТОРОННИЙ</t>
  </si>
  <si>
    <t>ГИДРОЗАМОК ОДНОСТОРОННИЙ</t>
  </si>
  <si>
    <t>СЦЕПЛЕНИЕ</t>
  </si>
  <si>
    <t>ШИНА ДЛЯ БЕНЗОПИЛЫ</t>
  </si>
  <si>
    <t>ШИНА К БЕНЗОПИЛЕ</t>
  </si>
  <si>
    <t>МОДУЛЬ СВЕРЛИЛЬНЫЙ</t>
  </si>
  <si>
    <t>ШАБЛОН ДЛЯ КОНТРОЛЯ ЖЕЛЕЗНОДОРОЖНОГО ПУТИ</t>
  </si>
  <si>
    <t>ЗАЖИМ</t>
  </si>
  <si>
    <t>РЕМКОМПЛЕКТ К РЕЛЬСОСВЕРЛИЛЬНОМУ СТАНКУ</t>
  </si>
  <si>
    <t>КУСТОРЕЗ БЕНЗИНОВЫЙ</t>
  </si>
  <si>
    <t>КОЛЕСО</t>
  </si>
  <si>
    <t>НАПИЛЬНИК КРУГЛЫЙ</t>
  </si>
  <si>
    <t>БЛОК СИСТЕМЫ ГАЗООТВОДА</t>
  </si>
  <si>
    <t>ПАНЕЛЬ СВАРОЧНЫХ РАЗЪЕМОВ</t>
  </si>
  <si>
    <t>СТАНОК РЕЛЬСОРЕЗНЫЙ</t>
  </si>
  <si>
    <t>УДЛИНИТЕЛЬ</t>
  </si>
  <si>
    <t>РЕДУКТОР РЕВЕРСА ВЫХОДНОГО ВАЛА</t>
  </si>
  <si>
    <t>ПОДВЕСКА ШУРУПОВЕРТА</t>
  </si>
  <si>
    <t>СТАТОР В СБОРЕ</t>
  </si>
  <si>
    <t>ДВИГАТЕЛЬ БЕНЗИНОВЫЙ</t>
  </si>
  <si>
    <t>БЛОК ГЕНЕРАТОРНЫЙ</t>
  </si>
  <si>
    <t>МОДУЛЬ СВАРОЧНЫЙ НА РАМЕ</t>
  </si>
  <si>
    <t>ВТУЛКА</t>
  </si>
  <si>
    <t>КРЫШКА К РАЗГОНЩИКУ ГИДРАВЛИЧЕСКОМУ</t>
  </si>
  <si>
    <t>МОДУЛЬ ОТРЕЗНОЙ</t>
  </si>
  <si>
    <t>ОРГАН РАБОЧИЙ</t>
  </si>
  <si>
    <t>ПРИВОД КУСТОРЕЗА</t>
  </si>
  <si>
    <t>КЛЮЧ ТРЕЩОТОЧНЫЙ РЕЛЬСОСВЕРЛИЛКИ</t>
  </si>
  <si>
    <t>ВАЛ В СБОРЕ</t>
  </si>
  <si>
    <t>КРЫШКА С МАНЖЕТОЙ В СБОРЕ</t>
  </si>
  <si>
    <t>РОТОР В СБОРЕ</t>
  </si>
  <si>
    <t>ШЕСТЕРНЯ ШУРУПОВЕРТА В СБОРЕ</t>
  </si>
  <si>
    <t>ЛАФЕТ С ШАРНИРОМ</t>
  </si>
  <si>
    <t>ВОДИЛО</t>
  </si>
  <si>
    <t>ГОЛОВКА ПУТЕВОГО УНИВЕРСАЛЬНОГО КЛЮЧА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</si>
</sst>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,##0.0#####;\-##,##0.0#####;;@"/>
    <numFmt numFmtId="166" formatCode="##,##0.0#####;\-##,##0.0#####;0.00;@"/>
    <numFmt numFmtId="167" formatCode="##,##0.00;\-##,##0.00;0.00;@"/>
    <numFmt numFmtId="168" formatCode="#,##0.00_ ;\-#,##0.00\ 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name val="MS Sans Serif"/>
      <family val="2"/>
      <charset val="204"/>
    </font>
    <font>
      <sz val="10"/>
      <name val="MS Sans Serif"/>
      <charset val="204"/>
    </font>
    <font>
      <b/>
      <sz val="10"/>
      <name val="MS Sans Serif"/>
      <family val="2"/>
      <charset val="204"/>
    </font>
    <font>
      <sz val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2" fillId="0" borderId="0"/>
  </cellStyleXfs>
  <cellXfs count="5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49" fontId="3" fillId="0" borderId="3" xfId="3" applyNumberFormat="1" applyFont="1" applyFill="1" applyBorder="1" applyAlignment="1">
      <alignment horizontal="center" vertical="center"/>
    </xf>
    <xf numFmtId="49" fontId="3" fillId="0" borderId="4" xfId="3" applyNumberFormat="1" applyFont="1" applyFill="1" applyBorder="1" applyAlignment="1">
      <alignment horizontal="left" vertical="center"/>
    </xf>
    <xf numFmtId="49" fontId="3" fillId="0" borderId="4" xfId="3" applyNumberFormat="1" applyFont="1" applyFill="1" applyBorder="1" applyAlignment="1">
      <alignment horizontal="center" vertical="center"/>
    </xf>
    <xf numFmtId="49" fontId="3" fillId="0" borderId="2" xfId="3" applyNumberFormat="1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left" vertical="center"/>
    </xf>
    <xf numFmtId="49" fontId="3" fillId="0" borderId="1" xfId="3" applyNumberFormat="1" applyFont="1" applyFill="1" applyBorder="1" applyAlignment="1">
      <alignment horizontal="center" vertical="center"/>
    </xf>
    <xf numFmtId="49" fontId="3" fillId="0" borderId="3" xfId="3" quotePrefix="1" applyNumberFormat="1" applyFont="1" applyFill="1" applyBorder="1" applyAlignment="1">
      <alignment horizontal="center" vertical="center"/>
    </xf>
    <xf numFmtId="49" fontId="3" fillId="0" borderId="4" xfId="3" quotePrefix="1" applyNumberFormat="1" applyFont="1" applyFill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quotePrefix="1" applyNumberFormat="1" applyFont="1" applyBorder="1" applyAlignment="1">
      <alignment horizontal="left" vertical="center"/>
    </xf>
    <xf numFmtId="0" fontId="4" fillId="0" borderId="4" xfId="0" quotePrefix="1" applyNumberFormat="1" applyFont="1" applyBorder="1" applyAlignment="1">
      <alignment horizontal="center" vertical="center"/>
    </xf>
    <xf numFmtId="0" fontId="5" fillId="0" borderId="0" xfId="0" applyFont="1" applyAlignment="1"/>
    <xf numFmtId="164" fontId="4" fillId="0" borderId="4" xfId="0" applyNumberFormat="1" applyFont="1" applyFill="1" applyBorder="1" applyAlignment="1" applyProtection="1">
      <alignment horizontal="center" vertical="center"/>
    </xf>
    <xf numFmtId="0" fontId="8" fillId="0" borderId="0" xfId="2"/>
    <xf numFmtId="0" fontId="8" fillId="0" borderId="0" xfId="2" applyFill="1"/>
    <xf numFmtId="49" fontId="8" fillId="0" borderId="0" xfId="2" applyNumberFormat="1" applyFill="1"/>
    <xf numFmtId="0" fontId="7" fillId="0" borderId="0" xfId="2" applyFont="1"/>
    <xf numFmtId="49" fontId="8" fillId="0" borderId="6" xfId="2" applyNumberFormat="1" applyFill="1" applyBorder="1" applyAlignment="1">
      <alignment wrapText="1"/>
    </xf>
    <xf numFmtId="49" fontId="8" fillId="0" borderId="7" xfId="2" applyNumberFormat="1" applyFill="1" applyBorder="1" applyAlignment="1">
      <alignment wrapText="1"/>
    </xf>
    <xf numFmtId="0" fontId="8" fillId="3" borderId="0" xfId="2" applyFill="1"/>
    <xf numFmtId="0" fontId="7" fillId="3" borderId="0" xfId="2" applyFont="1" applyFill="1" applyAlignment="1">
      <alignment wrapText="1"/>
    </xf>
    <xf numFmtId="0" fontId="7" fillId="3" borderId="0" xfId="2" applyFont="1" applyFill="1"/>
    <xf numFmtId="49" fontId="7" fillId="0" borderId="7" xfId="2" applyNumberFormat="1" applyFont="1" applyFill="1" applyBorder="1" applyAlignment="1">
      <alignment wrapText="1"/>
    </xf>
    <xf numFmtId="0" fontId="7" fillId="0" borderId="0" xfId="2" applyNumberFormat="1" applyFont="1" applyAlignment="1">
      <alignment horizontal="center"/>
    </xf>
    <xf numFmtId="0" fontId="8" fillId="4" borderId="8" xfId="2" applyNumberFormat="1" applyFill="1" applyBorder="1" applyAlignment="1">
      <alignment wrapText="1"/>
    </xf>
    <xf numFmtId="49" fontId="8" fillId="4" borderId="8" xfId="2" applyNumberFormat="1" applyFill="1" applyBorder="1" applyAlignment="1">
      <alignment wrapText="1"/>
    </xf>
    <xf numFmtId="166" fontId="8" fillId="4" borderId="8" xfId="2" applyNumberFormat="1" applyFill="1" applyBorder="1" applyAlignment="1">
      <alignment wrapText="1"/>
    </xf>
    <xf numFmtId="167" fontId="8" fillId="4" borderId="8" xfId="2" applyNumberFormat="1" applyFill="1" applyBorder="1" applyAlignment="1">
      <alignment wrapText="1"/>
    </xf>
    <xf numFmtId="168" fontId="8" fillId="0" borderId="0" xfId="2" applyNumberFormat="1"/>
    <xf numFmtId="2" fontId="8" fillId="0" borderId="0" xfId="2" applyNumberFormat="1"/>
    <xf numFmtId="0" fontId="8" fillId="4" borderId="4" xfId="2" applyNumberFormat="1" applyFill="1" applyBorder="1" applyAlignment="1">
      <alignment wrapText="1"/>
    </xf>
    <xf numFmtId="49" fontId="8" fillId="4" borderId="4" xfId="2" applyNumberFormat="1" applyFill="1" applyBorder="1" applyAlignment="1">
      <alignment wrapText="1"/>
    </xf>
    <xf numFmtId="166" fontId="8" fillId="4" borderId="4" xfId="2" applyNumberFormat="1" applyFill="1" applyBorder="1" applyAlignment="1">
      <alignment wrapText="1"/>
    </xf>
    <xf numFmtId="167" fontId="8" fillId="4" borderId="4" xfId="2" applyNumberFormat="1" applyFill="1" applyBorder="1" applyAlignment="1">
      <alignment wrapText="1"/>
    </xf>
    <xf numFmtId="0" fontId="7" fillId="0" borderId="0" xfId="2" applyFont="1" applyAlignment="1">
      <alignment horizontal="right"/>
    </xf>
    <xf numFmtId="0" fontId="7" fillId="0" borderId="0" xfId="2" applyNumberFormat="1" applyFont="1" applyAlignment="1"/>
    <xf numFmtId="0" fontId="7" fillId="0" borderId="0" xfId="2" applyFont="1" applyAlignment="1">
      <alignment horizontal="center" wrapText="1"/>
    </xf>
    <xf numFmtId="0" fontId="8" fillId="5" borderId="0" xfId="2" applyFill="1"/>
    <xf numFmtId="49" fontId="9" fillId="0" borderId="0" xfId="2" applyNumberFormat="1" applyFont="1" applyFill="1" applyAlignment="1">
      <alignment horizontal="center"/>
    </xf>
    <xf numFmtId="0" fontId="9" fillId="0" borderId="0" xfId="2" applyFont="1" applyFill="1" applyAlignment="1">
      <alignment horizontal="center"/>
    </xf>
    <xf numFmtId="49" fontId="8" fillId="0" borderId="0" xfId="2" applyNumberFormat="1" applyFill="1" applyAlignment="1">
      <alignment horizontal="center"/>
    </xf>
    <xf numFmtId="0" fontId="8" fillId="0" borderId="0" xfId="2" applyFill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Обычный" xfId="0" builtinId="0"/>
    <cellStyle name="Обычный 2" xfId="1"/>
    <cellStyle name="Обычный_Объединенная разнарядка 4 квартала от Иванова Максимова и Будаева готовая18-5" xfId="2"/>
    <cellStyle name="Обычный_Плановая рабочая таблица УЗЧП 2,3,4 квартал 201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76"/>
  <sheetViews>
    <sheetView tabSelected="1" zoomScale="75" zoomScaleNormal="75" workbookViewId="0">
      <pane ySplit="10" topLeftCell="A20" activePane="bottomLeft" state="frozen"/>
      <selection pane="bottomLeft" activeCell="L11" sqref="L11"/>
    </sheetView>
  </sheetViews>
  <sheetFormatPr defaultRowHeight="12.75" x14ac:dyDescent="0.2"/>
  <cols>
    <col min="1" max="1" width="10.28515625" style="26" bestFit="1" customWidth="1"/>
    <col min="2" max="2" width="14.85546875" style="27" customWidth="1"/>
    <col min="3" max="3" width="31.140625" style="27" customWidth="1"/>
    <col min="4" max="4" width="9.7109375" style="27" customWidth="1"/>
    <col min="5" max="5" width="12.85546875" style="27" customWidth="1"/>
    <col min="6" max="6" width="13.140625" style="27" customWidth="1"/>
    <col min="7" max="7" width="12.7109375" style="26" bestFit="1" customWidth="1"/>
    <col min="8" max="8" width="12.85546875" style="26" customWidth="1"/>
    <col min="9" max="9" width="10.85546875" style="26" customWidth="1"/>
    <col min="10" max="10" width="9.140625" style="26"/>
    <col min="11" max="11" width="11.28515625" style="26" customWidth="1"/>
    <col min="12" max="16384" width="9.140625" style="26"/>
  </cols>
  <sheetData>
    <row r="2" spans="1:14" x14ac:dyDescent="0.2">
      <c r="N2" s="26">
        <f>2*2</f>
        <v>4</v>
      </c>
    </row>
    <row r="3" spans="1:14" x14ac:dyDescent="0.2">
      <c r="N3" s="26">
        <f>2*2</f>
        <v>4</v>
      </c>
    </row>
    <row r="4" spans="1:14" x14ac:dyDescent="0.2">
      <c r="B4" s="51" t="s">
        <v>23</v>
      </c>
      <c r="C4" s="52"/>
      <c r="D4" s="52"/>
      <c r="E4" s="52"/>
      <c r="F4" s="52"/>
    </row>
    <row r="5" spans="1:14" x14ac:dyDescent="0.2">
      <c r="B5" s="53"/>
      <c r="C5" s="54"/>
      <c r="D5" s="54"/>
      <c r="E5" s="54"/>
      <c r="F5" s="54"/>
    </row>
    <row r="6" spans="1:14" x14ac:dyDescent="0.2">
      <c r="B6" s="53"/>
      <c r="C6" s="54"/>
      <c r="D6" s="54"/>
      <c r="E6" s="54"/>
      <c r="F6" s="54"/>
    </row>
    <row r="7" spans="1:14" x14ac:dyDescent="0.2">
      <c r="C7" s="28"/>
    </row>
    <row r="8" spans="1:14" ht="13.5" thickBot="1" x14ac:dyDescent="0.25">
      <c r="C8" s="28"/>
    </row>
    <row r="9" spans="1:14" ht="26.25" thickBot="1" x14ac:dyDescent="0.25">
      <c r="A9" s="49" t="s">
        <v>12</v>
      </c>
      <c r="B9" s="30" t="s">
        <v>46</v>
      </c>
      <c r="C9" s="31" t="s">
        <v>47</v>
      </c>
      <c r="D9" s="31" t="s">
        <v>48</v>
      </c>
      <c r="E9" s="31" t="s">
        <v>13</v>
      </c>
      <c r="F9" s="31" t="s">
        <v>14</v>
      </c>
      <c r="G9" s="32"/>
      <c r="H9" s="33" t="s">
        <v>15</v>
      </c>
      <c r="I9" s="34" t="s">
        <v>16</v>
      </c>
    </row>
    <row r="10" spans="1:14" ht="13.5" thickBot="1" x14ac:dyDescent="0.25">
      <c r="B10" s="30" t="s">
        <v>17</v>
      </c>
      <c r="C10" s="35" t="s">
        <v>18</v>
      </c>
      <c r="D10" s="31" t="s">
        <v>19</v>
      </c>
      <c r="E10" s="31" t="s">
        <v>20</v>
      </c>
      <c r="F10" s="31" t="s">
        <v>21</v>
      </c>
    </row>
    <row r="11" spans="1:14" ht="12.75" customHeight="1" x14ac:dyDescent="0.2">
      <c r="A11" s="36" t="s">
        <v>22</v>
      </c>
      <c r="B11" s="37">
        <v>3185584076</v>
      </c>
      <c r="C11" s="38" t="s">
        <v>207</v>
      </c>
      <c r="D11" s="39">
        <v>5</v>
      </c>
      <c r="E11" s="40">
        <f t="shared" ref="E11:E26" si="0">F11/1.18</f>
        <v>248.42372881355934</v>
      </c>
      <c r="F11" s="40">
        <v>293.14</v>
      </c>
      <c r="H11" s="50" t="str">
        <f ca="1">IFERROR(VLOOKUP(B11,OFFSET(спецификация!$B$2:$E$2,MATCH(A11,спецификация!$F$3:$F$200,0),,COUNTIF(спецификация!$F$3:$F$200,A11)),4,0),"Отсутствует")</f>
        <v>Отсутствует</v>
      </c>
      <c r="I11" s="41"/>
      <c r="J11" s="41"/>
      <c r="K11" s="42"/>
      <c r="L11" s="26" t="str">
        <f>IFERROR(VLOOKUP(B11,INDEX(спецификация!$B$3:$B$200,MATCH(разнарядка!A11,спецификация!$F$2:$F$200,0)):INDEX(спецификация!$E$3:$E$200,MATCH(разнарядка!A11,спецификация!$F$2:$F$200)),4,0),"Отсутствует")</f>
        <v>Отсутствует</v>
      </c>
    </row>
    <row r="12" spans="1:14" ht="25.5" customHeight="1" x14ac:dyDescent="0.2">
      <c r="A12" s="36" t="s">
        <v>22</v>
      </c>
      <c r="B12" s="37">
        <v>3186430009</v>
      </c>
      <c r="C12" s="38" t="s">
        <v>208</v>
      </c>
      <c r="D12" s="39">
        <v>4</v>
      </c>
      <c r="E12" s="40">
        <f t="shared" si="0"/>
        <v>1030.7033898305085</v>
      </c>
      <c r="F12" s="40">
        <v>1216.23</v>
      </c>
      <c r="H12" s="50" t="str">
        <f ca="1">IFERROR(VLOOKUP(B12,OFFSET(спецификация!$B$2:$E$2,MATCH(A12,спецификация!$F$3:$F$200,0),,COUNTIF(спецификация!$F$3:$F$200,A12)),4,0),"Отсутствует")</f>
        <v>Отсутствует</v>
      </c>
      <c r="I12" s="41"/>
      <c r="J12" s="41"/>
      <c r="K12" s="42"/>
      <c r="L12" s="26" t="str">
        <f>IFERROR(VLOOKUP(B12,INDEX(спецификация!$B$3:$B$200,MATCH(разнарядка!A12,спецификация!$F$2:$F$200,0)):INDEX(спецификация!$E$3:$E$200,MATCH(разнарядка!A12,спецификация!$F$2:$F$200)),4,0),"Отсутствует")</f>
        <v>Отсутствует</v>
      </c>
    </row>
    <row r="13" spans="1:14" ht="12.75" customHeight="1" x14ac:dyDescent="0.2">
      <c r="A13" s="36" t="s">
        <v>22</v>
      </c>
      <c r="B13" s="37">
        <v>3186810475</v>
      </c>
      <c r="C13" s="38" t="s">
        <v>207</v>
      </c>
      <c r="D13" s="39">
        <v>9</v>
      </c>
      <c r="E13" s="40">
        <f t="shared" si="0"/>
        <v>170.77118644067798</v>
      </c>
      <c r="F13" s="40">
        <v>201.51</v>
      </c>
      <c r="H13" s="50" t="str">
        <f ca="1">IFERROR(VLOOKUP(B13,OFFSET(спецификация!$B$2:$E$2,MATCH(A13,спецификация!$F$3:$F$200,0),,COUNTIF(спецификация!$F$3:$F$200,A13)),4,0),"Отсутствует")</f>
        <v>Отсутствует</v>
      </c>
      <c r="I13" s="41"/>
      <c r="J13" s="41"/>
      <c r="K13" s="42"/>
      <c r="L13" s="26" t="str">
        <f>IFERROR(VLOOKUP(B13,INDEX(спецификация!$B$3:$B$200,MATCH(разнарядка!A13,спецификация!$F$2:$F$200,0)):INDEX(спецификация!$E$3:$E$200,MATCH(разнарядка!A13,спецификация!$F$2:$F$200)),4,0),"Отсутствует")</f>
        <v>Отсутствует</v>
      </c>
    </row>
    <row r="14" spans="1:14" ht="12.75" customHeight="1" x14ac:dyDescent="0.2">
      <c r="A14" s="36" t="s">
        <v>22</v>
      </c>
      <c r="B14" s="37">
        <v>3186810484</v>
      </c>
      <c r="C14" s="38" t="s">
        <v>114</v>
      </c>
      <c r="D14" s="39">
        <v>1</v>
      </c>
      <c r="E14" s="40">
        <f t="shared" si="0"/>
        <v>940.16949152542384</v>
      </c>
      <c r="F14" s="40">
        <v>1109.4000000000001</v>
      </c>
      <c r="H14" s="50" t="str">
        <f ca="1">IFERROR(VLOOKUP(B14,OFFSET(спецификация!$B$2:$E$2,MATCH(A14,спецификация!$F$3:$F$200,0),,COUNTIF(спецификация!$F$3:$F$200,A14)),4,0),"Отсутствует")</f>
        <v>Отсутствует</v>
      </c>
      <c r="I14" s="41"/>
      <c r="J14" s="41"/>
      <c r="K14" s="42"/>
      <c r="L14" s="26" t="str">
        <f>IFERROR(VLOOKUP(B14,INDEX(спецификация!$B$3:$B$200,MATCH(разнарядка!A14,спецификация!$F$2:$F$200,0)):INDEX(спецификация!$E$3:$E$200,MATCH(разнарядка!A14,спецификация!$F$2:$F$200)),4,0),"Отсутствует")</f>
        <v>Отсутствует</v>
      </c>
    </row>
    <row r="15" spans="1:14" ht="12.75" customHeight="1" x14ac:dyDescent="0.2">
      <c r="A15" s="36" t="s">
        <v>22</v>
      </c>
      <c r="B15" s="37">
        <v>3186810504</v>
      </c>
      <c r="C15" s="38" t="s">
        <v>213</v>
      </c>
      <c r="D15" s="39">
        <v>1</v>
      </c>
      <c r="E15" s="40">
        <f t="shared" si="0"/>
        <v>2139.898305084746</v>
      </c>
      <c r="F15" s="40">
        <v>2525.08</v>
      </c>
      <c r="H15" s="50" t="str">
        <f ca="1">IFERROR(VLOOKUP(B15,OFFSET(спецификация!$B$2:$E$2,MATCH(A15,спецификация!$F$3:$F$200,0),,COUNTIF(спецификация!$F$3:$F$200,A15)),4,0),"Отсутствует")</f>
        <v>Отсутствует</v>
      </c>
      <c r="I15" s="41"/>
      <c r="J15" s="41"/>
      <c r="K15" s="42"/>
      <c r="L15" s="26" t="str">
        <f>IFERROR(VLOOKUP(B15,INDEX(спецификация!$B$3:$B$200,MATCH(разнарядка!A15,спецификация!$F$2:$F$200,0)):INDEX(спецификация!$E$3:$E$200,MATCH(разнарядка!A15,спецификация!$F$2:$F$200)),4,0),"Отсутствует")</f>
        <v>Отсутствует</v>
      </c>
    </row>
    <row r="16" spans="1:14" ht="25.5" customHeight="1" x14ac:dyDescent="0.2">
      <c r="A16" s="36" t="s">
        <v>22</v>
      </c>
      <c r="B16" s="37">
        <v>3186810563</v>
      </c>
      <c r="C16" s="38" t="s">
        <v>214</v>
      </c>
      <c r="D16" s="39">
        <v>1</v>
      </c>
      <c r="E16" s="40">
        <f t="shared" si="0"/>
        <v>179.66949152542372</v>
      </c>
      <c r="F16" s="40">
        <v>212.01</v>
      </c>
      <c r="H16" s="50" t="str">
        <f ca="1">IFERROR(VLOOKUP(B16,OFFSET(спецификация!$B$2:$E$2,MATCH(A16,спецификация!$F$3:$F$200,0),,COUNTIF(спецификация!$F$3:$F$200,A16)),4,0),"Отсутствует")</f>
        <v>Отсутствует</v>
      </c>
      <c r="I16" s="41"/>
      <c r="J16" s="41"/>
      <c r="K16" s="42"/>
      <c r="L16" s="26" t="str">
        <f>IFERROR(VLOOKUP(B16,INDEX(спецификация!$B$3:$B$200,MATCH(разнарядка!A16,спецификация!$F$2:$F$200,0)):INDEX(спецификация!$E$3:$E$200,MATCH(разнарядка!A16,спецификация!$F$2:$F$200)),4,0),"Отсутствует")</f>
        <v>Отсутствует</v>
      </c>
    </row>
    <row r="17" spans="1:12" ht="25.5" customHeight="1" x14ac:dyDescent="0.2">
      <c r="A17" s="36" t="s">
        <v>22</v>
      </c>
      <c r="B17" s="37">
        <v>3186810814</v>
      </c>
      <c r="C17" s="38" t="s">
        <v>216</v>
      </c>
      <c r="D17" s="39">
        <v>2</v>
      </c>
      <c r="E17" s="40">
        <f t="shared" si="0"/>
        <v>1198.0254237288136</v>
      </c>
      <c r="F17" s="40">
        <v>1413.67</v>
      </c>
      <c r="H17" s="50" t="str">
        <f ca="1">IFERROR(VLOOKUP(B17,OFFSET(спецификация!$B$2:$E$2,MATCH(A17,спецификация!$F$3:$F$200,0),,COUNTIF(спецификация!$F$3:$F$200,A17)),4,0),"Отсутствует")</f>
        <v>Отсутствует</v>
      </c>
      <c r="I17" s="41"/>
      <c r="J17" s="41"/>
      <c r="K17" s="42"/>
      <c r="L17" s="26" t="str">
        <f>IFERROR(VLOOKUP(B17,INDEX(спецификация!$B$3:$B$200,MATCH(разнарядка!A17,спецификация!$F$2:$F$200,0)):INDEX(спецификация!$E$3:$E$200,MATCH(разнарядка!A17,спецификация!$F$2:$F$200)),4,0),"Отсутствует")</f>
        <v>Отсутствует</v>
      </c>
    </row>
    <row r="18" spans="1:12" ht="25.5" customHeight="1" x14ac:dyDescent="0.2">
      <c r="A18" s="36" t="s">
        <v>22</v>
      </c>
      <c r="B18" s="37">
        <v>3186810815</v>
      </c>
      <c r="C18" s="38" t="s">
        <v>216</v>
      </c>
      <c r="D18" s="39">
        <v>1</v>
      </c>
      <c r="E18" s="40">
        <f t="shared" si="0"/>
        <v>1530.7288135593221</v>
      </c>
      <c r="F18" s="40">
        <v>1806.26</v>
      </c>
      <c r="H18" s="50" t="str">
        <f ca="1">IFERROR(VLOOKUP(B18,OFFSET(спецификация!$B$2:$E$2,MATCH(A18,спецификация!$F$3:$F$200,0),,COUNTIF(спецификация!$F$3:$F$200,A18)),4,0),"Отсутствует")</f>
        <v>Отсутствует</v>
      </c>
      <c r="I18" s="41"/>
      <c r="J18" s="41"/>
      <c r="K18" s="42"/>
      <c r="L18" s="26" t="str">
        <f>IFERROR(VLOOKUP(B18,INDEX(спецификация!$B$3:$B$200,MATCH(разнарядка!A18,спецификация!$F$2:$F$200,0)):INDEX(спецификация!$E$3:$E$200,MATCH(разнарядка!A18,спецификация!$F$2:$F$200)),4,0),"Отсутствует")</f>
        <v>Отсутствует</v>
      </c>
    </row>
    <row r="19" spans="1:12" ht="12.75" customHeight="1" x14ac:dyDescent="0.2">
      <c r="A19" s="36" t="s">
        <v>22</v>
      </c>
      <c r="B19" s="37">
        <v>3187870423</v>
      </c>
      <c r="C19" s="38" t="s">
        <v>150</v>
      </c>
      <c r="D19" s="39">
        <v>1</v>
      </c>
      <c r="E19" s="40">
        <f t="shared" si="0"/>
        <v>22150.313559322036</v>
      </c>
      <c r="F19" s="40">
        <v>26137.37</v>
      </c>
      <c r="H19" s="50" t="str">
        <f ca="1">IFERROR(VLOOKUP(B19,OFFSET(спецификация!$B$2:$E$2,MATCH(A19,спецификация!$F$3:$F$200,0),,COUNTIF(спецификация!$F$3:$F$200,A19)),4,0),"Отсутствует")</f>
        <v>Отсутствует</v>
      </c>
      <c r="I19" s="41"/>
      <c r="J19" s="41"/>
      <c r="K19" s="42"/>
      <c r="L19" s="26" t="str">
        <f>IFERROR(VLOOKUP(B19,INDEX(спецификация!$B$3:$B$200,MATCH(разнарядка!A19,спецификация!$F$2:$F$200,0)):INDEX(спецификация!$E$3:$E$200,MATCH(разнарядка!A19,спецификация!$F$2:$F$200)),4,0),"Отсутствует")</f>
        <v>Отсутствует</v>
      </c>
    </row>
    <row r="20" spans="1:12" ht="25.5" customHeight="1" x14ac:dyDescent="0.2">
      <c r="A20" s="36" t="s">
        <v>22</v>
      </c>
      <c r="B20" s="37">
        <v>3186830032</v>
      </c>
      <c r="C20" s="38" t="s">
        <v>219</v>
      </c>
      <c r="D20" s="39">
        <v>91</v>
      </c>
      <c r="E20" s="40">
        <f t="shared" si="0"/>
        <v>246.88135593220341</v>
      </c>
      <c r="F20" s="40">
        <v>291.32</v>
      </c>
      <c r="H20" s="50" t="str">
        <f ca="1">IFERROR(VLOOKUP(B20,OFFSET(спецификация!$B$2:$E$2,MATCH(A20,спецификация!$F$3:$F$200,0),,COUNTIF(спецификация!$F$3:$F$200,A20)),4,0),"Отсутствует")</f>
        <v>Отсутствует</v>
      </c>
      <c r="I20" s="41"/>
      <c r="J20" s="41"/>
      <c r="K20" s="42"/>
      <c r="L20" s="26" t="str">
        <f>IFERROR(VLOOKUP(B20,INDEX(спецификация!$B$3:$B$200,MATCH(разнарядка!A20,спецификация!$F$2:$F$200,0)):INDEX(спецификация!$E$3:$E$200,MATCH(разнарядка!A20,спецификация!$F$2:$F$200)),4,0),"Отсутствует")</f>
        <v>Отсутствует</v>
      </c>
    </row>
    <row r="21" spans="1:12" ht="38.25" customHeight="1" x14ac:dyDescent="0.2">
      <c r="A21" s="36" t="s">
        <v>22</v>
      </c>
      <c r="B21" s="37">
        <v>3186810262</v>
      </c>
      <c r="C21" s="38" t="s">
        <v>212</v>
      </c>
      <c r="D21" s="39">
        <v>2</v>
      </c>
      <c r="E21" s="40">
        <f t="shared" si="0"/>
        <v>839.72033898305085</v>
      </c>
      <c r="F21" s="40">
        <v>990.87</v>
      </c>
      <c r="H21" s="50" t="str">
        <f ca="1">IFERROR(VLOOKUP(B21,OFFSET(спецификация!$B$2:$E$2,MATCH(A21,спецификация!$F$3:$F$200,0),,COUNTIF(спецификация!$F$3:$F$200,A21)),4,0),"Отсутствует")</f>
        <v>Отсутствует</v>
      </c>
      <c r="I21" s="41"/>
      <c r="J21" s="41"/>
      <c r="K21" s="42"/>
      <c r="L21" s="26" t="str">
        <f>IFERROR(VLOOKUP(B21,INDEX(спецификация!$B$3:$B$200,MATCH(разнарядка!A21,спецификация!$F$2:$F$200,0)):INDEX(спецификация!$E$3:$E$200,MATCH(разнарядка!A21,спецификация!$F$2:$F$200)),4,0),"Отсутствует")</f>
        <v>Отсутствует</v>
      </c>
    </row>
    <row r="22" spans="1:12" ht="12.75" customHeight="1" x14ac:dyDescent="0.2">
      <c r="A22" s="36" t="s">
        <v>22</v>
      </c>
      <c r="B22" s="37">
        <v>3186819054</v>
      </c>
      <c r="C22" s="38" t="s">
        <v>218</v>
      </c>
      <c r="D22" s="39">
        <v>5</v>
      </c>
      <c r="E22" s="40">
        <f t="shared" si="0"/>
        <v>4389.9745762711864</v>
      </c>
      <c r="F22" s="40">
        <v>5180.17</v>
      </c>
      <c r="H22" s="50" t="str">
        <f ca="1">IFERROR(VLOOKUP(B22,OFFSET(спецификация!$B$2:$E$2,MATCH(A22,спецификация!$F$3:$F$200,0),,COUNTIF(спецификация!$F$3:$F$200,A22)),4,0),"Отсутствует")</f>
        <v>Отсутствует</v>
      </c>
      <c r="I22" s="41"/>
      <c r="J22" s="41"/>
      <c r="K22" s="42"/>
      <c r="L22" s="26" t="str">
        <f>IFERROR(VLOOKUP(B22,INDEX(спецификация!$B$3:$B$200,MATCH(разнарядка!A22,спецификация!$F$2:$F$200,0)):INDEX(спецификация!$E$3:$E$200,MATCH(разнарядка!A22,спецификация!$F$2:$F$200)),4,0),"Отсутствует")</f>
        <v>Отсутствует</v>
      </c>
    </row>
    <row r="23" spans="1:12" ht="51" customHeight="1" x14ac:dyDescent="0.2">
      <c r="A23" s="36" t="s">
        <v>22</v>
      </c>
      <c r="B23" s="37">
        <v>3186810124</v>
      </c>
      <c r="C23" s="38" t="s">
        <v>113</v>
      </c>
      <c r="D23" s="39">
        <v>1</v>
      </c>
      <c r="E23" s="40">
        <f t="shared" si="0"/>
        <v>8155.2796610169489</v>
      </c>
      <c r="F23" s="40">
        <v>9623.23</v>
      </c>
      <c r="H23" s="50" t="str">
        <f ca="1">IFERROR(VLOOKUP(B23,OFFSET(спецификация!$B$2:$E$2,MATCH(A23,спецификация!$F$3:$F$200,0),,COUNTIF(спецификация!$F$3:$F$200,A23)),4,0),"Отсутствует")</f>
        <v>Отсутствует</v>
      </c>
      <c r="I23" s="41"/>
      <c r="J23" s="41"/>
      <c r="K23" s="42"/>
      <c r="L23" s="26" t="str">
        <f>IFERROR(VLOOKUP(B23,INDEX(спецификация!$B$3:$B$200,MATCH(разнарядка!A23,спецификация!$F$2:$F$200,0)):INDEX(спецификация!$E$3:$E$200,MATCH(разнарядка!A23,спецификация!$F$2:$F$200)),4,0),"Отсутствует")</f>
        <v>Отсутствует</v>
      </c>
    </row>
    <row r="24" spans="1:12" ht="12.75" customHeight="1" x14ac:dyDescent="0.2">
      <c r="A24" s="36" t="s">
        <v>22</v>
      </c>
      <c r="B24" s="37">
        <v>3187870423</v>
      </c>
      <c r="C24" s="38" t="s">
        <v>150</v>
      </c>
      <c r="D24" s="39">
        <v>1</v>
      </c>
      <c r="E24" s="40">
        <f t="shared" si="0"/>
        <v>22150.313559322036</v>
      </c>
      <c r="F24" s="40">
        <v>26137.37</v>
      </c>
      <c r="H24" s="50" t="str">
        <f ca="1">IFERROR(VLOOKUP(B24,OFFSET(спецификация!$B$2:$E$2,MATCH(A24,спецификация!$F$3:$F$200,0),,COUNTIF(спецификация!$F$3:$F$200,A24)),4,0),"Отсутствует")</f>
        <v>Отсутствует</v>
      </c>
      <c r="I24" s="41"/>
      <c r="J24" s="41"/>
      <c r="K24" s="42"/>
      <c r="L24" s="26" t="str">
        <f>IFERROR(VLOOKUP(B24,INDEX(спецификация!$B$3:$B$200,MATCH(разнарядка!A24,спецификация!$F$2:$F$200,0)):INDEX(спецификация!$E$3:$E$200,MATCH(разнарядка!A24,спецификация!$F$2:$F$200)),4,0),"Отсутствует")</f>
        <v>Отсутствует</v>
      </c>
    </row>
    <row r="25" spans="1:12" ht="25.5" customHeight="1" x14ac:dyDescent="0.2">
      <c r="A25" s="36" t="s">
        <v>22</v>
      </c>
      <c r="B25" s="37">
        <v>3599000581</v>
      </c>
      <c r="C25" s="38" t="s">
        <v>134</v>
      </c>
      <c r="D25" s="39">
        <v>50</v>
      </c>
      <c r="E25" s="40">
        <f t="shared" si="0"/>
        <v>116.05084745762713</v>
      </c>
      <c r="F25" s="40">
        <v>136.94</v>
      </c>
      <c r="H25" s="50" t="str">
        <f ca="1">IFERROR(VLOOKUP(B25,OFFSET(спецификация!$B$2:$E$2,MATCH(A25,спецификация!$F$3:$F$200,0),,COUNTIF(спецификация!$F$3:$F$200,A25)),4,0),"Отсутствует")</f>
        <v>Отсутствует</v>
      </c>
      <c r="I25" s="41"/>
      <c r="J25" s="41"/>
      <c r="K25" s="42"/>
      <c r="L25" s="26" t="str">
        <f>IFERROR(VLOOKUP(B25,INDEX(спецификация!$B$3:$B$200,MATCH(разнарядка!A25,спецификация!$F$2:$F$200,0)):INDEX(спецификация!$E$3:$E$200,MATCH(разнарядка!A25,спецификация!$F$2:$F$200)),4,0),"Отсутствует")</f>
        <v>Отсутствует</v>
      </c>
    </row>
    <row r="26" spans="1:12" ht="51" customHeight="1" x14ac:dyDescent="0.2">
      <c r="A26" s="36" t="s">
        <v>22</v>
      </c>
      <c r="B26" s="37">
        <v>3185580350</v>
      </c>
      <c r="C26" s="38" t="s">
        <v>112</v>
      </c>
      <c r="D26" s="39">
        <v>2</v>
      </c>
      <c r="E26" s="40">
        <f t="shared" si="0"/>
        <v>6761.6016949152545</v>
      </c>
      <c r="F26" s="40">
        <v>7978.69</v>
      </c>
      <c r="H26" s="50" t="str">
        <f ca="1">IFERROR(VLOOKUP(B26,OFFSET(спецификация!$B$2:$E$2,MATCH(A26,спецификация!$F$3:$F$200,0),,COUNTIF(спецификация!$F$3:$F$200,A26)),4,0),"Отсутствует")</f>
        <v>Отсутствует</v>
      </c>
      <c r="I26" s="41"/>
      <c r="J26" s="41"/>
      <c r="K26" s="42"/>
      <c r="L26" s="26" t="str">
        <f>IFERROR(VLOOKUP(B26,INDEX(спецификация!$B$3:$B$200,MATCH(разнарядка!A26,спецификация!$F$2:$F$200,0)):INDEX(спецификация!$E$3:$E$200,MATCH(разнарядка!A26,спецификация!$F$2:$F$200)),4,0),"Отсутствует")</f>
        <v>Отсутствует</v>
      </c>
    </row>
    <row r="27" spans="1:12" ht="25.5" customHeight="1" x14ac:dyDescent="0.2">
      <c r="A27" s="36" t="s">
        <v>22</v>
      </c>
      <c r="B27" s="37">
        <v>3147450125</v>
      </c>
      <c r="C27" s="38" t="s">
        <v>93</v>
      </c>
      <c r="D27" s="39">
        <v>2</v>
      </c>
      <c r="E27" s="40">
        <v>1400.08</v>
      </c>
      <c r="F27" s="40">
        <v>1652.09</v>
      </c>
      <c r="H27" s="50" t="str">
        <f ca="1">IFERROR(VLOOKUP(B27,OFFSET(спецификация!$B$2:$E$2,MATCH(A27,спецификация!$F$3:$F$200,0),,COUNTIF(спецификация!$F$3:$F$200,A27)),4,0),"Отсутствует")</f>
        <v>Отсутствует</v>
      </c>
      <c r="I27" s="41"/>
      <c r="J27" s="41"/>
      <c r="K27" s="42"/>
      <c r="L27" s="26" t="str">
        <f>IFERROR(VLOOKUP(B27,INDEX(спецификация!$B$3:$B$200,MATCH(разнарядка!A27,спецификация!$F$2:$F$200,0)):INDEX(спецификация!$E$3:$E$200,MATCH(разнарядка!A27,спецификация!$F$2:$F$200)),4,0),"Отсутствует")</f>
        <v>Отсутствует</v>
      </c>
    </row>
    <row r="28" spans="1:12" ht="12.75" customHeight="1" x14ac:dyDescent="0.2">
      <c r="A28" s="36" t="s">
        <v>22</v>
      </c>
      <c r="B28" s="37">
        <v>3147450164</v>
      </c>
      <c r="C28" s="38" t="s">
        <v>97</v>
      </c>
      <c r="D28" s="39">
        <v>1</v>
      </c>
      <c r="E28" s="40">
        <v>24129.87</v>
      </c>
      <c r="F28" s="40">
        <v>28473.25</v>
      </c>
      <c r="H28" s="50" t="str">
        <f ca="1">IFERROR(VLOOKUP(B28,OFFSET(спецификация!$B$2:$E$2,MATCH(A28,спецификация!$F$3:$F$200,0),,COUNTIF(спецификация!$F$3:$F$200,A28)),4,0),"Отсутствует")</f>
        <v>Отсутствует</v>
      </c>
      <c r="I28" s="41"/>
      <c r="J28" s="41"/>
      <c r="K28" s="42"/>
      <c r="L28" s="26" t="str">
        <f>IFERROR(VLOOKUP(B28,INDEX(спецификация!$B$3:$B$200,MATCH(разнарядка!A28,спецификация!$F$2:$F$200,0)):INDEX(спецификация!$E$3:$E$200,MATCH(разнарядка!A28,спецификация!$F$2:$F$200)),4,0),"Отсутствует")</f>
        <v>Отсутствует</v>
      </c>
    </row>
    <row r="29" spans="1:12" ht="12.75" customHeight="1" x14ac:dyDescent="0.2">
      <c r="A29" s="36" t="s">
        <v>22</v>
      </c>
      <c r="B29" s="37">
        <v>3186819054</v>
      </c>
      <c r="C29" s="38" t="s">
        <v>218</v>
      </c>
      <c r="D29" s="39">
        <v>12</v>
      </c>
      <c r="E29" s="40">
        <v>5263.75</v>
      </c>
      <c r="F29" s="40">
        <v>6211.23</v>
      </c>
      <c r="H29" s="50" t="str">
        <f ca="1">IFERROR(VLOOKUP(B29,OFFSET(спецификация!$B$2:$E$2,MATCH(A29,спецификация!$F$3:$F$200,0),,COUNTIF(спецификация!$F$3:$F$200,A29)),4,0),"Отсутствует")</f>
        <v>Отсутствует</v>
      </c>
      <c r="I29" s="41"/>
      <c r="J29" s="41"/>
      <c r="K29" s="42"/>
      <c r="L29" s="26" t="str">
        <f>IFERROR(VLOOKUP(B29,INDEX(спецификация!$B$3:$B$200,MATCH(разнарядка!A29,спецификация!$F$2:$F$200,0)):INDEX(спецификация!$E$3:$E$200,MATCH(разнарядка!A29,спецификация!$F$2:$F$200)),4,0),"Отсутствует")</f>
        <v>Отсутствует</v>
      </c>
    </row>
    <row r="30" spans="1:12" ht="12.75" customHeight="1" x14ac:dyDescent="0.2">
      <c r="A30" s="36" t="s">
        <v>22</v>
      </c>
      <c r="B30" s="37">
        <v>3186820103</v>
      </c>
      <c r="C30" s="38" t="s">
        <v>131</v>
      </c>
      <c r="D30" s="39">
        <v>2</v>
      </c>
      <c r="E30" s="40">
        <v>4535.8500000000004</v>
      </c>
      <c r="F30" s="40">
        <v>5352.3</v>
      </c>
      <c r="H30" s="50" t="str">
        <f ca="1">IFERROR(VLOOKUP(B30,OFFSET(спецификация!$B$2:$E$2,MATCH(A30,спецификация!$F$3:$F$200,0),,COUNTIF(спецификация!$F$3:$F$200,A30)),4,0),"Отсутствует")</f>
        <v>Отсутствует</v>
      </c>
      <c r="I30" s="41"/>
      <c r="J30" s="41"/>
      <c r="K30" s="42"/>
      <c r="L30" s="26" t="str">
        <f>IFERROR(VLOOKUP(B30,INDEX(спецификация!$B$3:$B$200,MATCH(разнарядка!A30,спецификация!$F$2:$F$200,0)):INDEX(спецификация!$E$3:$E$200,MATCH(разнарядка!A30,спецификация!$F$2:$F$200)),4,0),"Отсутствует")</f>
        <v>Отсутствует</v>
      </c>
    </row>
    <row r="31" spans="1:12" ht="12.75" customHeight="1" x14ac:dyDescent="0.2">
      <c r="A31" s="36" t="s">
        <v>22</v>
      </c>
      <c r="B31" s="37">
        <v>3186830084</v>
      </c>
      <c r="C31" s="38" t="s">
        <v>138</v>
      </c>
      <c r="D31" s="39">
        <v>1</v>
      </c>
      <c r="E31" s="40">
        <v>10346.11</v>
      </c>
      <c r="F31" s="40">
        <v>12208.41</v>
      </c>
      <c r="H31" s="50" t="str">
        <f ca="1">IFERROR(VLOOKUP(B31,OFFSET(спецификация!$B$2:$E$2,MATCH(A31,спецификация!$F$3:$F$200,0),,COUNTIF(спецификация!$F$3:$F$200,A31)),4,0),"Отсутствует")</f>
        <v>Отсутствует</v>
      </c>
      <c r="I31" s="41"/>
      <c r="J31" s="41"/>
      <c r="K31" s="42"/>
      <c r="L31" s="26" t="str">
        <f>IFERROR(VLOOKUP(B31,INDEX(спецификация!$B$3:$B$200,MATCH(разнарядка!A31,спецификация!$F$2:$F$200,0)):INDEX(спецификация!$E$3:$E$200,MATCH(разнарядка!A31,спецификация!$F$2:$F$200)),4,0),"Отсутствует")</f>
        <v>Отсутствует</v>
      </c>
    </row>
    <row r="32" spans="1:12" ht="25.5" customHeight="1" x14ac:dyDescent="0.2">
      <c r="A32" s="36" t="s">
        <v>22</v>
      </c>
      <c r="B32" s="37">
        <v>4851900179</v>
      </c>
      <c r="C32" s="38" t="s">
        <v>39</v>
      </c>
      <c r="D32" s="39">
        <v>5</v>
      </c>
      <c r="E32" s="40">
        <v>154.71</v>
      </c>
      <c r="F32" s="40">
        <v>182.56</v>
      </c>
      <c r="H32" s="50" t="str">
        <f ca="1">IFERROR(VLOOKUP(B32,OFFSET(спецификация!$B$2:$E$2,MATCH(A32,спецификация!$F$3:$F$200,0),,COUNTIF(спецификация!$F$3:$F$200,A32)),4,0),"Отсутствует")</f>
        <v>Отсутствует</v>
      </c>
      <c r="I32" s="41"/>
      <c r="J32" s="41"/>
      <c r="K32" s="42"/>
      <c r="L32" s="26" t="str">
        <f>IFERROR(VLOOKUP(B32,INDEX(спецификация!$B$3:$B$200,MATCH(разнарядка!A32,спецификация!$F$2:$F$200,0)):INDEX(спецификация!$E$3:$E$200,MATCH(разнарядка!A32,спецификация!$F$2:$F$200)),4,0),"Отсутствует")</f>
        <v>Отсутствует</v>
      </c>
    </row>
    <row r="33" spans="1:12" ht="12.75" customHeight="1" x14ac:dyDescent="0.2">
      <c r="A33" s="36" t="s">
        <v>22</v>
      </c>
      <c r="B33" s="37">
        <v>3147450137</v>
      </c>
      <c r="C33" s="38" t="s">
        <v>94</v>
      </c>
      <c r="D33" s="39">
        <v>2</v>
      </c>
      <c r="E33" s="40">
        <v>30705.07</v>
      </c>
      <c r="F33" s="40">
        <v>36231.980000000003</v>
      </c>
      <c r="H33" s="50" t="str">
        <f ca="1">IFERROR(VLOOKUP(B33,OFFSET(спецификация!$B$2:$E$2,MATCH(A33,спецификация!$F$3:$F$200,0),,COUNTIF(спецификация!$F$3:$F$200,A33)),4,0),"Отсутствует")</f>
        <v>Отсутствует</v>
      </c>
      <c r="I33" s="41"/>
      <c r="J33" s="41"/>
      <c r="K33" s="42"/>
      <c r="L33" s="26" t="str">
        <f>IFERROR(VLOOKUP(B33,INDEX(спецификация!$B$3:$B$200,MATCH(разнарядка!A33,спецификация!$F$2:$F$200,0)):INDEX(спецификация!$E$3:$E$200,MATCH(разнарядка!A33,спецификация!$F$2:$F$200)),4,0),"Отсутствует")</f>
        <v>Отсутствует</v>
      </c>
    </row>
    <row r="34" spans="1:12" ht="25.5" customHeight="1" x14ac:dyDescent="0.2">
      <c r="A34" s="36" t="s">
        <v>22</v>
      </c>
      <c r="B34" s="37">
        <v>3371000002</v>
      </c>
      <c r="C34" s="38" t="s">
        <v>152</v>
      </c>
      <c r="D34" s="39">
        <v>2</v>
      </c>
      <c r="E34" s="40">
        <v>28474.48</v>
      </c>
      <c r="F34" s="40">
        <v>33599.89</v>
      </c>
      <c r="H34" s="50" t="str">
        <f ca="1">IFERROR(VLOOKUP(B34,OFFSET(спецификация!$B$2:$E$2,MATCH(A34,спецификация!$F$3:$F$200,0),,COUNTIF(спецификация!$F$3:$F$200,A34)),4,0),"Отсутствует")</f>
        <v>Отсутствует</v>
      </c>
      <c r="I34" s="41"/>
      <c r="J34" s="41"/>
      <c r="K34" s="42"/>
      <c r="L34" s="26" t="str">
        <f>IFERROR(VLOOKUP(B34,INDEX(спецификация!$B$3:$B$200,MATCH(разнарядка!A34,спецификация!$F$2:$F$200,0)):INDEX(спецификация!$E$3:$E$200,MATCH(разнарядка!A34,спецификация!$F$2:$F$200)),4,0),"Отсутствует")</f>
        <v>Отсутствует</v>
      </c>
    </row>
    <row r="35" spans="1:12" ht="12.75" customHeight="1" x14ac:dyDescent="0.2">
      <c r="A35" s="36" t="s">
        <v>22</v>
      </c>
      <c r="B35" s="37">
        <v>3453320007</v>
      </c>
      <c r="C35" s="38" t="s">
        <v>155</v>
      </c>
      <c r="D35" s="39">
        <v>2</v>
      </c>
      <c r="E35" s="40">
        <v>18657.599999999999</v>
      </c>
      <c r="F35" s="40">
        <v>22015.97</v>
      </c>
      <c r="H35" s="50" t="str">
        <f ca="1">IFERROR(VLOOKUP(B35,OFFSET(спецификация!$B$2:$E$2,MATCH(A35,спецификация!$F$3:$F$200,0),,COUNTIF(спецификация!$F$3:$F$200,A35)),4,0),"Отсутствует")</f>
        <v>Отсутствует</v>
      </c>
      <c r="I35" s="41"/>
      <c r="J35" s="41"/>
      <c r="K35" s="42"/>
      <c r="L35" s="26" t="str">
        <f>IFERROR(VLOOKUP(B35,INDEX(спецификация!$B$3:$B$200,MATCH(разнарядка!A35,спецификация!$F$2:$F$200,0)):INDEX(спецификация!$E$3:$E$200,MATCH(разнарядка!A35,спецификация!$F$2:$F$200)),4,0),"Отсутствует")</f>
        <v>Отсутствует</v>
      </c>
    </row>
    <row r="36" spans="1:12" ht="51" customHeight="1" x14ac:dyDescent="0.2">
      <c r="A36" s="36" t="s">
        <v>22</v>
      </c>
      <c r="B36" s="37">
        <v>3185580350</v>
      </c>
      <c r="C36" s="38" t="s">
        <v>112</v>
      </c>
      <c r="D36" s="39">
        <v>100</v>
      </c>
      <c r="E36" s="40">
        <f>F36/1.18</f>
        <v>6761.6016949152545</v>
      </c>
      <c r="F36" s="40">
        <v>7978.69</v>
      </c>
      <c r="H36" s="50" t="str">
        <f ca="1">IFERROR(VLOOKUP(B36,OFFSET(спецификация!$B$2:$E$2,MATCH(A36,спецификация!$F$3:$F$200,0),,COUNTIF(спецификация!$F$3:$F$200,A36)),4,0),"Отсутствует")</f>
        <v>Отсутствует</v>
      </c>
      <c r="I36" s="41"/>
      <c r="J36" s="41"/>
      <c r="K36" s="42"/>
      <c r="L36" s="26" t="str">
        <f>IFERROR(VLOOKUP(B36,INDEX(спецификация!$B$3:$B$200,MATCH(разнарядка!A36,спецификация!$F$2:$F$200,0)):INDEX(спецификация!$E$3:$E$200,MATCH(разнарядка!A36,спецификация!$F$2:$F$200)),4,0),"Отсутствует")</f>
        <v>Отсутствует</v>
      </c>
    </row>
    <row r="37" spans="1:12" ht="12.75" customHeight="1" x14ac:dyDescent="0.2">
      <c r="A37" s="36" t="s">
        <v>22</v>
      </c>
      <c r="B37" s="37">
        <v>3147450194</v>
      </c>
      <c r="C37" s="38" t="s">
        <v>99</v>
      </c>
      <c r="D37" s="39">
        <v>3</v>
      </c>
      <c r="E37" s="40">
        <f>F37/1.18</f>
        <v>2578.4406779661017</v>
      </c>
      <c r="F37" s="40">
        <v>3042.56</v>
      </c>
      <c r="H37" s="50" t="str">
        <f ca="1">IFERROR(VLOOKUP(B37,OFFSET(спецификация!$B$2:$E$2,MATCH(A37,спецификация!$F$3:$F$200,0),,COUNTIF(спецификация!$F$3:$F$200,A37)),4,0),"Отсутствует")</f>
        <v>Отсутствует</v>
      </c>
      <c r="I37" s="41"/>
      <c r="J37" s="41"/>
      <c r="K37" s="42"/>
      <c r="L37" s="26" t="str">
        <f>IFERROR(VLOOKUP(B37,INDEX(спецификация!$B$3:$B$200,MATCH(разнарядка!A37,спецификация!$F$2:$F$200,0)):INDEX(спецификация!$E$3:$E$200,MATCH(разнарядка!A37,спецификация!$F$2:$F$200)),4,0),"Отсутствует")</f>
        <v>Отсутствует</v>
      </c>
    </row>
    <row r="38" spans="1:12" ht="12.75" customHeight="1" x14ac:dyDescent="0.2">
      <c r="A38" s="36" t="s">
        <v>22</v>
      </c>
      <c r="B38" s="37">
        <v>3391200006</v>
      </c>
      <c r="C38" s="38" t="s">
        <v>203</v>
      </c>
      <c r="D38" s="39">
        <v>10</v>
      </c>
      <c r="E38" s="40">
        <v>11270.77</v>
      </c>
      <c r="F38" s="40">
        <v>13299.51</v>
      </c>
      <c r="H38" s="50" t="str">
        <f ca="1">IFERROR(VLOOKUP(B38,OFFSET(спецификация!$B$2:$E$2,MATCH(A38,спецификация!$F$3:$F$200,0),,COUNTIF(спецификация!$F$3:$F$200,A38)),4,0),"Отсутствует")</f>
        <v>Отсутствует</v>
      </c>
      <c r="I38" s="41"/>
      <c r="J38" s="41"/>
      <c r="K38" s="42"/>
      <c r="L38" s="26" t="str">
        <f>IFERROR(VLOOKUP(B38,INDEX(спецификация!$B$3:$B$200,MATCH(разнарядка!A38,спецификация!$F$2:$F$200,0)):INDEX(спецификация!$E$3:$E$200,MATCH(разнарядка!A38,спецификация!$F$2:$F$200)),4,0),"Отсутствует")</f>
        <v>Отсутствует</v>
      </c>
    </row>
    <row r="39" spans="1:12" ht="12.75" customHeight="1" x14ac:dyDescent="0.2">
      <c r="A39" s="36" t="s">
        <v>22</v>
      </c>
      <c r="B39" s="37">
        <v>3391200003</v>
      </c>
      <c r="C39" s="38" t="s">
        <v>215</v>
      </c>
      <c r="D39" s="39">
        <v>10</v>
      </c>
      <c r="E39" s="40">
        <v>11137.28</v>
      </c>
      <c r="F39" s="40">
        <v>13141.99</v>
      </c>
      <c r="H39" s="50" t="str">
        <f ca="1">IFERROR(VLOOKUP(B39,OFFSET(спецификация!$B$2:$E$2,MATCH(A39,спецификация!$F$3:$F$200,0),,COUNTIF(спецификация!$F$3:$F$200,A39)),4,0),"Отсутствует")</f>
        <v>Отсутствует</v>
      </c>
      <c r="I39" s="41"/>
      <c r="J39" s="41"/>
      <c r="K39" s="42"/>
      <c r="L39" s="26" t="str">
        <f>IFERROR(VLOOKUP(B39,INDEX(спецификация!$B$3:$B$200,MATCH(разнарядка!A39,спецификация!$F$2:$F$200,0)):INDEX(спецификация!$E$3:$E$200,MATCH(разнарядка!A39,спецификация!$F$2:$F$200)),4,0),"Отсутствует")</f>
        <v>Отсутствует</v>
      </c>
    </row>
    <row r="40" spans="1:12" ht="12.75" customHeight="1" x14ac:dyDescent="0.2">
      <c r="A40" s="36" t="s">
        <v>22</v>
      </c>
      <c r="B40" s="37">
        <v>3147450007</v>
      </c>
      <c r="C40" s="38" t="s">
        <v>205</v>
      </c>
      <c r="D40" s="39">
        <v>10</v>
      </c>
      <c r="E40" s="40">
        <v>32904.25</v>
      </c>
      <c r="F40" s="40">
        <v>38827.019999999997</v>
      </c>
      <c r="H40" s="50" t="str">
        <f ca="1">IFERROR(VLOOKUP(B40,OFFSET(спецификация!$B$2:$E$2,MATCH(A40,спецификация!$F$3:$F$200,0),,COUNTIF(спецификация!$F$3:$F$200,A40)),4,0),"Отсутствует")</f>
        <v>Отсутствует</v>
      </c>
      <c r="I40" s="41"/>
      <c r="J40" s="41"/>
      <c r="K40" s="42"/>
      <c r="L40" s="26" t="str">
        <f>IFERROR(VLOOKUP(B40,INDEX(спецификация!$B$3:$B$200,MATCH(разнарядка!A40,спецификация!$F$2:$F$200,0)):INDEX(спецификация!$E$3:$E$200,MATCH(разнарядка!A40,спецификация!$F$2:$F$200)),4,0),"Отсутствует")</f>
        <v>Отсутствует</v>
      </c>
    </row>
    <row r="41" spans="1:12" ht="25.5" customHeight="1" x14ac:dyDescent="0.2">
      <c r="A41" s="36" t="s">
        <v>22</v>
      </c>
      <c r="B41" s="37">
        <v>3147450099</v>
      </c>
      <c r="C41" s="38" t="s">
        <v>206</v>
      </c>
      <c r="D41" s="39">
        <v>6</v>
      </c>
      <c r="E41" s="40">
        <v>21408.87</v>
      </c>
      <c r="F41" s="40">
        <v>25262.47</v>
      </c>
      <c r="H41" s="50" t="str">
        <f ca="1">IFERROR(VLOOKUP(B41,OFFSET(спецификация!$B$2:$E$2,MATCH(A41,спецификация!$F$3:$F$200,0),,COUNTIF(спецификация!$F$3:$F$200,A41)),4,0),"Отсутствует")</f>
        <v>Отсутствует</v>
      </c>
      <c r="I41" s="41"/>
      <c r="J41" s="41"/>
      <c r="K41" s="42"/>
      <c r="L41" s="26" t="str">
        <f>IFERROR(VLOOKUP(B41,INDEX(спецификация!$B$3:$B$200,MATCH(разнарядка!A41,спецификация!$F$2:$F$200,0)):INDEX(спецификация!$E$3:$E$200,MATCH(разнарядка!A41,спецификация!$F$2:$F$200)),4,0),"Отсутствует")</f>
        <v>Отсутствует</v>
      </c>
    </row>
    <row r="42" spans="1:12" ht="12.75" customHeight="1" x14ac:dyDescent="0.2">
      <c r="A42" s="36" t="s">
        <v>22</v>
      </c>
      <c r="B42" s="37">
        <v>3147450139</v>
      </c>
      <c r="C42" s="38" t="s">
        <v>94</v>
      </c>
      <c r="D42" s="39">
        <v>7</v>
      </c>
      <c r="E42" s="40">
        <v>65687.88</v>
      </c>
      <c r="F42" s="40">
        <v>77511.7</v>
      </c>
      <c r="H42" s="50" t="str">
        <f ca="1">IFERROR(VLOOKUP(B42,OFFSET(спецификация!$B$2:$E$2,MATCH(A42,спецификация!$F$3:$F$200,0),,COUNTIF(спецификация!$F$3:$F$200,A42)),4,0),"Отсутствует")</f>
        <v>Отсутствует</v>
      </c>
      <c r="I42" s="41"/>
      <c r="J42" s="41"/>
      <c r="K42" s="42"/>
      <c r="L42" s="26" t="str">
        <f>IFERROR(VLOOKUP(B42,INDEX(спецификация!$B$3:$B$200,MATCH(разнарядка!A42,спецификация!$F$2:$F$200,0)):INDEX(спецификация!$E$3:$E$200,MATCH(разнарядка!A42,спецификация!$F$2:$F$200)),4,0),"Отсутствует")</f>
        <v>Отсутствует</v>
      </c>
    </row>
    <row r="43" spans="1:12" ht="12.75" customHeight="1" x14ac:dyDescent="0.2">
      <c r="A43" s="36" t="s">
        <v>22</v>
      </c>
      <c r="B43" s="37">
        <v>3453320003</v>
      </c>
      <c r="C43" s="38" t="s">
        <v>81</v>
      </c>
      <c r="D43" s="39">
        <v>2</v>
      </c>
      <c r="E43" s="40">
        <v>33225.61</v>
      </c>
      <c r="F43" s="40">
        <v>39206.22</v>
      </c>
      <c r="H43" s="50" t="str">
        <f ca="1">IFERROR(VLOOKUP(B43,OFFSET(спецификация!$B$2:$E$2,MATCH(A43,спецификация!$F$3:$F$200,0),,COUNTIF(спецификация!$F$3:$F$200,A43)),4,0),"Отсутствует")</f>
        <v>Отсутствует</v>
      </c>
      <c r="I43" s="41"/>
      <c r="J43" s="41"/>
      <c r="K43" s="42"/>
      <c r="L43" s="26" t="str">
        <f>IFERROR(VLOOKUP(B43,INDEX(спецификация!$B$3:$B$200,MATCH(разнарядка!A43,спецификация!$F$2:$F$200,0)):INDEX(спецификация!$E$3:$E$200,MATCH(разнарядка!A43,спецификация!$F$2:$F$200)),4,0),"Отсутствует")</f>
        <v>Отсутствует</v>
      </c>
    </row>
    <row r="44" spans="1:12" ht="12.75" customHeight="1" x14ac:dyDescent="0.2">
      <c r="A44" s="36" t="s">
        <v>22</v>
      </c>
      <c r="B44" s="37">
        <v>3186430144</v>
      </c>
      <c r="C44" s="38" t="s">
        <v>209</v>
      </c>
      <c r="D44" s="39">
        <v>4</v>
      </c>
      <c r="E44" s="40">
        <v>65015.16</v>
      </c>
      <c r="F44" s="40">
        <v>76717.89</v>
      </c>
      <c r="H44" s="50" t="str">
        <f ca="1">IFERROR(VLOOKUP(B44,OFFSET(спецификация!$B$2:$E$2,MATCH(A44,спецификация!$F$3:$F$200,0),,COUNTIF(спецификация!$F$3:$F$200,A44)),4,0),"Отсутствует")</f>
        <v>Отсутствует</v>
      </c>
      <c r="I44" s="41"/>
      <c r="J44" s="41"/>
      <c r="K44" s="42"/>
      <c r="L44" s="26" t="str">
        <f>IFERROR(VLOOKUP(B44,INDEX(спецификация!$B$3:$B$200,MATCH(разнарядка!A44,спецификация!$F$2:$F$200,0)):INDEX(спецификация!$E$3:$E$200,MATCH(разнарядка!A44,спецификация!$F$2:$F$200)),4,0),"Отсутствует")</f>
        <v>Отсутствует</v>
      </c>
    </row>
    <row r="45" spans="1:12" ht="12.75" customHeight="1" x14ac:dyDescent="0.2">
      <c r="A45" s="36" t="s">
        <v>22</v>
      </c>
      <c r="B45" s="37">
        <v>3186811000</v>
      </c>
      <c r="C45" s="38" t="s">
        <v>217</v>
      </c>
      <c r="D45" s="39">
        <v>8</v>
      </c>
      <c r="E45" s="40">
        <v>15446.23</v>
      </c>
      <c r="F45" s="40">
        <v>18226.55</v>
      </c>
      <c r="H45" s="50" t="str">
        <f ca="1">IFERROR(VLOOKUP(B45,OFFSET(спецификация!$B$2:$E$2,MATCH(A45,спецификация!$F$3:$F$200,0),,COUNTIF(спецификация!$F$3:$F$200,A45)),4,0),"Отсутствует")</f>
        <v>Отсутствует</v>
      </c>
      <c r="I45" s="41"/>
      <c r="J45" s="41"/>
      <c r="K45" s="42"/>
      <c r="L45" s="26" t="str">
        <f>IFERROR(VLOOKUP(B45,INDEX(спецификация!$B$3:$B$200,MATCH(разнарядка!A45,спецификация!$F$2:$F$200,0)):INDEX(спецификация!$E$3:$E$200,MATCH(разнарядка!A45,спецификация!$F$2:$F$200)),4,0),"Отсутствует")</f>
        <v>Отсутствует</v>
      </c>
    </row>
    <row r="46" spans="1:12" ht="12.75" customHeight="1" x14ac:dyDescent="0.2">
      <c r="A46" s="36" t="s">
        <v>22</v>
      </c>
      <c r="B46" s="37">
        <v>3147450194</v>
      </c>
      <c r="C46" s="38" t="s">
        <v>99</v>
      </c>
      <c r="D46" s="39">
        <v>10</v>
      </c>
      <c r="E46" s="40">
        <v>3091.65</v>
      </c>
      <c r="F46" s="40">
        <v>3648.15</v>
      </c>
      <c r="H46" s="50" t="str">
        <f ca="1">IFERROR(VLOOKUP(B46,OFFSET(спецификация!$B$2:$E$2,MATCH(A46,спецификация!$F$3:$F$200,0),,COUNTIF(спецификация!$F$3:$F$200,A46)),4,0),"Отсутствует")</f>
        <v>Отсутствует</v>
      </c>
      <c r="I46" s="41"/>
      <c r="J46" s="41"/>
      <c r="K46" s="42"/>
      <c r="L46" s="26" t="str">
        <f>IFERROR(VLOOKUP(B46,INDEX(спецификация!$B$3:$B$200,MATCH(разнарядка!A46,спецификация!$F$2:$F$200,0)):INDEX(спецификация!$E$3:$E$200,MATCH(разнарядка!A46,спецификация!$F$2:$F$200)),4,0),"Отсутствует")</f>
        <v>Отсутствует</v>
      </c>
    </row>
    <row r="47" spans="1:12" ht="12.75" customHeight="1" x14ac:dyDescent="0.2">
      <c r="A47" s="36" t="s">
        <v>22</v>
      </c>
      <c r="B47" s="37">
        <v>3147450009</v>
      </c>
      <c r="C47" s="38" t="s">
        <v>83</v>
      </c>
      <c r="D47" s="39">
        <v>10</v>
      </c>
      <c r="E47" s="40">
        <v>21406.720000000001</v>
      </c>
      <c r="F47" s="40">
        <v>25259.93</v>
      </c>
      <c r="H47" s="50" t="str">
        <f ca="1">IFERROR(VLOOKUP(B47,OFFSET(спецификация!$B$2:$E$2,MATCH(A47,спецификация!$F$3:$F$200,0),,COUNTIF(спецификация!$F$3:$F$200,A47)),4,0),"Отсутствует")</f>
        <v>Отсутствует</v>
      </c>
      <c r="I47" s="41"/>
      <c r="J47" s="41"/>
      <c r="K47" s="42"/>
      <c r="L47" s="26" t="str">
        <f>IFERROR(VLOOKUP(B47,INDEX(спецификация!$B$3:$B$200,MATCH(разнарядка!A47,спецификация!$F$2:$F$200,0)):INDEX(спецификация!$E$3:$E$200,MATCH(разнарядка!A47,спецификация!$F$2:$F$200)),4,0),"Отсутствует")</f>
        <v>Отсутствует</v>
      </c>
    </row>
    <row r="48" spans="1:12" ht="12.75" customHeight="1" x14ac:dyDescent="0.2">
      <c r="A48" s="36" t="s">
        <v>22</v>
      </c>
      <c r="B48" s="37">
        <v>3186810979</v>
      </c>
      <c r="C48" s="38" t="s">
        <v>126</v>
      </c>
      <c r="D48" s="39">
        <v>10</v>
      </c>
      <c r="E48" s="40">
        <v>8285.1200000000008</v>
      </c>
      <c r="F48" s="40">
        <v>9776.44</v>
      </c>
      <c r="H48" s="50" t="str">
        <f ca="1">IFERROR(VLOOKUP(B48,OFFSET(спецификация!$B$2:$E$2,MATCH(A48,спецификация!$F$3:$F$200,0),,COUNTIF(спецификация!$F$3:$F$200,A48)),4,0),"Отсутствует")</f>
        <v>Отсутствует</v>
      </c>
      <c r="I48" s="41"/>
      <c r="J48" s="41"/>
      <c r="K48" s="42"/>
      <c r="L48" s="26" t="str">
        <f>IFERROR(VLOOKUP(B48,INDEX(спецификация!$B$3:$B$200,MATCH(разнарядка!A48,спецификация!$F$2:$F$200,0)):INDEX(спецификация!$E$3:$E$200,MATCH(разнарядка!A48,спецификация!$F$2:$F$200)),4,0),"Отсутствует")</f>
        <v>Отсутствует</v>
      </c>
    </row>
    <row r="49" spans="1:12" ht="63.75" customHeight="1" x14ac:dyDescent="0.2">
      <c r="A49" s="36" t="s">
        <v>22</v>
      </c>
      <c r="B49" s="37">
        <v>4851900141</v>
      </c>
      <c r="C49" s="38" t="s">
        <v>189</v>
      </c>
      <c r="D49" s="39">
        <v>5</v>
      </c>
      <c r="E49" s="40">
        <f t="shared" ref="E49:E54" si="1">F49/1.18</f>
        <v>618.37288135593224</v>
      </c>
      <c r="F49" s="40">
        <v>729.68</v>
      </c>
      <c r="H49" s="50" t="str">
        <f ca="1">IFERROR(VLOOKUP(B49,OFFSET(спецификация!$B$2:$E$2,MATCH(A49,спецификация!$F$3:$F$200,0),,COUNTIF(спецификация!$F$3:$F$200,A49)),4,0),"Отсутствует")</f>
        <v>Отсутствует</v>
      </c>
      <c r="I49" s="41"/>
      <c r="J49" s="41"/>
      <c r="K49" s="42"/>
      <c r="L49" s="26" t="str">
        <f>IFERROR(VLOOKUP(B49,INDEX(спецификация!$B$3:$B$200,MATCH(разнарядка!A49,спецификация!$F$2:$F$200,0)):INDEX(спецификация!$E$3:$E$200,MATCH(разнарядка!A49,спецификация!$F$2:$F$200)),4,0),"Отсутствует")</f>
        <v>Отсутствует</v>
      </c>
    </row>
    <row r="50" spans="1:12" ht="12.75" customHeight="1" x14ac:dyDescent="0.2">
      <c r="A50" s="36" t="s">
        <v>22</v>
      </c>
      <c r="B50" s="37">
        <v>3186820103</v>
      </c>
      <c r="C50" s="38" t="s">
        <v>131</v>
      </c>
      <c r="D50" s="39">
        <v>26</v>
      </c>
      <c r="E50" s="40">
        <f t="shared" si="1"/>
        <v>3782.8983050847455</v>
      </c>
      <c r="F50" s="40">
        <v>4463.82</v>
      </c>
      <c r="H50" s="50" t="str">
        <f ca="1">IFERROR(VLOOKUP(B50,OFFSET(спецификация!$B$2:$E$2,MATCH(A50,спецификация!$F$3:$F$200,0),,COUNTIF(спецификация!$F$3:$F$200,A50)),4,0),"Отсутствует")</f>
        <v>Отсутствует</v>
      </c>
      <c r="I50" s="41"/>
      <c r="J50" s="41"/>
      <c r="K50" s="42"/>
      <c r="L50" s="26" t="str">
        <f>IFERROR(VLOOKUP(B50,INDEX(спецификация!$B$3:$B$200,MATCH(разнарядка!A50,спецификация!$F$2:$F$200,0)):INDEX(спецификация!$E$3:$E$200,MATCH(разнарядка!A50,спецификация!$F$2:$F$200)),4,0),"Отсутствует")</f>
        <v>Отсутствует</v>
      </c>
    </row>
    <row r="51" spans="1:12" ht="51" customHeight="1" x14ac:dyDescent="0.2">
      <c r="A51" s="36" t="s">
        <v>22</v>
      </c>
      <c r="B51" s="37">
        <v>3186840574</v>
      </c>
      <c r="C51" s="38" t="s">
        <v>141</v>
      </c>
      <c r="D51" s="39">
        <v>53</v>
      </c>
      <c r="E51" s="40">
        <f t="shared" si="1"/>
        <v>9662.6355932203387</v>
      </c>
      <c r="F51" s="40">
        <v>11401.91</v>
      </c>
      <c r="H51" s="50" t="str">
        <f ca="1">IFERROR(VLOOKUP(B51,OFFSET(спецификация!$B$2:$E$2,MATCH(A51,спецификация!$F$3:$F$200,0),,COUNTIF(спецификация!$F$3:$F$200,A51)),4,0),"Отсутствует")</f>
        <v>Отсутствует</v>
      </c>
      <c r="I51" s="41"/>
      <c r="J51" s="41"/>
      <c r="K51" s="42"/>
      <c r="L51" s="26" t="str">
        <f>IFERROR(VLOOKUP(B51,INDEX(спецификация!$B$3:$B$200,MATCH(разнарядка!A51,спецификация!$F$2:$F$200,0)):INDEX(спецификация!$E$3:$E$200,MATCH(разнарядка!A51,спецификация!$F$2:$F$200)),4,0),"Отсутствует")</f>
        <v>Отсутствует</v>
      </c>
    </row>
    <row r="52" spans="1:12" ht="25.5" customHeight="1" x14ac:dyDescent="0.2">
      <c r="A52" s="36" t="s">
        <v>22</v>
      </c>
      <c r="B52" s="37">
        <v>3464410002</v>
      </c>
      <c r="C52" s="38" t="s">
        <v>157</v>
      </c>
      <c r="D52" s="39">
        <v>100</v>
      </c>
      <c r="E52" s="40">
        <f t="shared" si="1"/>
        <v>116.05084745762713</v>
      </c>
      <c r="F52" s="40">
        <v>136.94</v>
      </c>
      <c r="H52" s="50" t="str">
        <f ca="1">IFERROR(VLOOKUP(B52,OFFSET(спецификация!$B$2:$E$2,MATCH(A52,спецификация!$F$3:$F$200,0),,COUNTIF(спецификация!$F$3:$F$200,A52)),4,0),"Отсутствует")</f>
        <v>Отсутствует</v>
      </c>
      <c r="I52" s="41"/>
      <c r="J52" s="41"/>
      <c r="K52" s="42"/>
      <c r="L52" s="26" t="str">
        <f>IFERROR(VLOOKUP(B52,INDEX(спецификация!$B$3:$B$200,MATCH(разнарядка!A52,спецификация!$F$2:$F$200,0)):INDEX(спецификация!$E$3:$E$200,MATCH(разнарядка!A52,спецификация!$F$2:$F$200)),4,0),"Отсутствует")</f>
        <v>Отсутствует</v>
      </c>
    </row>
    <row r="53" spans="1:12" ht="12.75" customHeight="1" x14ac:dyDescent="0.2">
      <c r="A53" s="36" t="s">
        <v>22</v>
      </c>
      <c r="B53" s="37">
        <v>3186550031</v>
      </c>
      <c r="C53" s="38" t="s">
        <v>210</v>
      </c>
      <c r="D53" s="39">
        <v>17</v>
      </c>
      <c r="E53" s="40">
        <f t="shared" si="1"/>
        <v>9306.9152542372885</v>
      </c>
      <c r="F53" s="40">
        <v>10982.16</v>
      </c>
      <c r="H53" s="50" t="str">
        <f ca="1">IFERROR(VLOOKUP(B53,OFFSET(спецификация!$B$2:$E$2,MATCH(A53,спецификация!$F$3:$F$200,0),,COUNTIF(спецификация!$F$3:$F$200,A53)),4,0),"Отсутствует")</f>
        <v>Отсутствует</v>
      </c>
      <c r="I53" s="41"/>
      <c r="J53" s="41"/>
      <c r="K53" s="42"/>
      <c r="L53" s="26" t="str">
        <f>IFERROR(VLOOKUP(B53,INDEX(спецификация!$B$3:$B$200,MATCH(разнарядка!A53,спецификация!$F$2:$F$200,0)):INDEX(спецификация!$E$3:$E$200,MATCH(разнарядка!A53,спецификация!$F$2:$F$200)),4,0),"Отсутствует")</f>
        <v>Отсутствует</v>
      </c>
    </row>
    <row r="54" spans="1:12" ht="12.75" customHeight="1" x14ac:dyDescent="0.2">
      <c r="A54" s="36" t="s">
        <v>22</v>
      </c>
      <c r="B54" s="37">
        <v>3186550034</v>
      </c>
      <c r="C54" s="38" t="s">
        <v>211</v>
      </c>
      <c r="D54" s="39">
        <v>17</v>
      </c>
      <c r="E54" s="40">
        <f t="shared" si="1"/>
        <v>14655.677966101697</v>
      </c>
      <c r="F54" s="40">
        <v>17293.7</v>
      </c>
      <c r="H54" s="50" t="str">
        <f ca="1">IFERROR(VLOOKUP(B54,OFFSET(спецификация!$B$2:$E$2,MATCH(A54,спецификация!$F$3:$F$200,0),,COUNTIF(спецификация!$F$3:$F$200,A54)),4,0),"Отсутствует")</f>
        <v>Отсутствует</v>
      </c>
      <c r="I54" s="41"/>
      <c r="J54" s="41"/>
      <c r="K54" s="42"/>
      <c r="L54" s="26" t="str">
        <f>IFERROR(VLOOKUP(B54,INDEX(спецификация!$B$3:$B$200,MATCH(разнарядка!A54,спецификация!$F$2:$F$200,0)):INDEX(спецификация!$E$3:$E$200,MATCH(разнарядка!A54,спецификация!$F$2:$F$200)),4,0),"Отсутствует")</f>
        <v>Отсутствует</v>
      </c>
    </row>
    <row r="55" spans="1:12" ht="12.75" customHeight="1" x14ac:dyDescent="0.2">
      <c r="A55" s="36" t="s">
        <v>22</v>
      </c>
      <c r="B55" s="37">
        <v>3186810980</v>
      </c>
      <c r="C55" s="38" t="s">
        <v>127</v>
      </c>
      <c r="D55" s="39">
        <v>8</v>
      </c>
      <c r="E55" s="40">
        <v>11888.82</v>
      </c>
      <c r="F55" s="40">
        <v>14028.81</v>
      </c>
      <c r="H55" s="50" t="str">
        <f ca="1">IFERROR(VLOOKUP(B55,OFFSET(спецификация!$B$2:$E$2,MATCH(A55,спецификация!$F$3:$F$200,0),,COUNTIF(спецификация!$F$3:$F$200,A55)),4,0),"Отсутствует")</f>
        <v>Отсутствует</v>
      </c>
      <c r="I55" s="41"/>
      <c r="J55" s="41"/>
      <c r="K55" s="42"/>
      <c r="L55" s="26" t="str">
        <f>IFERROR(VLOOKUP(B55,INDEX(спецификация!$B$3:$B$200,MATCH(разнарядка!A55,спецификация!$F$2:$F$200,0)):INDEX(спецификация!$E$3:$E$200,MATCH(разнарядка!A55,спецификация!$F$2:$F$200)),4,0),"Отсутствует")</f>
        <v>Отсутствует</v>
      </c>
    </row>
    <row r="56" spans="1:12" ht="12.75" customHeight="1" x14ac:dyDescent="0.2">
      <c r="A56" s="36" t="s">
        <v>22</v>
      </c>
      <c r="B56" s="37">
        <v>3186810971</v>
      </c>
      <c r="C56" s="38" t="s">
        <v>124</v>
      </c>
      <c r="D56" s="39">
        <v>2</v>
      </c>
      <c r="E56" s="40">
        <f t="shared" ref="E56:E71" si="2">F56/1.18</f>
        <v>18376.211864406781</v>
      </c>
      <c r="F56" s="40">
        <v>21683.93</v>
      </c>
      <c r="H56" s="50" t="str">
        <f ca="1">IFERROR(VLOOKUP(B56,OFFSET(спецификация!$B$2:$E$2,MATCH(A56,спецификация!$F$3:$F$200,0),,COUNTIF(спецификация!$F$3:$F$200,A56)),4,0),"Отсутствует")</f>
        <v>Отсутствует</v>
      </c>
      <c r="I56" s="41"/>
      <c r="J56" s="41"/>
      <c r="K56" s="42"/>
      <c r="L56" s="26" t="str">
        <f>IFERROR(VLOOKUP(B56,INDEX(спецификация!$B$3:$B$200,MATCH(разнарядка!A56,спецификация!$F$2:$F$200,0)):INDEX(спецификация!$E$3:$E$200,MATCH(разнарядка!A56,спецификация!$F$2:$F$200)),4,0),"Отсутствует")</f>
        <v>Отсутствует</v>
      </c>
    </row>
    <row r="57" spans="1:12" ht="12.75" customHeight="1" x14ac:dyDescent="0.2">
      <c r="A57" s="36" t="s">
        <v>22</v>
      </c>
      <c r="B57" s="37">
        <v>3147450194</v>
      </c>
      <c r="C57" s="38" t="s">
        <v>99</v>
      </c>
      <c r="D57" s="39">
        <v>13</v>
      </c>
      <c r="E57" s="40">
        <f t="shared" si="2"/>
        <v>2578.4406779661017</v>
      </c>
      <c r="F57" s="40">
        <v>3042.56</v>
      </c>
      <c r="H57" s="50" t="str">
        <f ca="1">IFERROR(VLOOKUP(B57,OFFSET(спецификация!$B$2:$E$2,MATCH(A57,спецификация!$F$3:$F$200,0),,COUNTIF(спецификация!$F$3:$F$200,A57)),4,0),"Отсутствует")</f>
        <v>Отсутствует</v>
      </c>
      <c r="I57" s="41"/>
      <c r="J57" s="41"/>
      <c r="K57" s="42"/>
      <c r="L57" s="26" t="str">
        <f>IFERROR(VLOOKUP(B57,INDEX(спецификация!$B$3:$B$200,MATCH(разнарядка!A57,спецификация!$F$2:$F$200,0)):INDEX(спецификация!$E$3:$E$200,MATCH(разнарядка!A57,спецификация!$F$2:$F$200)),4,0),"Отсутствует")</f>
        <v>Отсутствует</v>
      </c>
    </row>
    <row r="58" spans="1:12" ht="12.75" customHeight="1" x14ac:dyDescent="0.2">
      <c r="A58" s="36" t="s">
        <v>22</v>
      </c>
      <c r="B58" s="37">
        <v>3147450009</v>
      </c>
      <c r="C58" s="38" t="s">
        <v>83</v>
      </c>
      <c r="D58" s="39">
        <v>9</v>
      </c>
      <c r="E58" s="40">
        <f t="shared" si="2"/>
        <v>17853.203389830509</v>
      </c>
      <c r="F58" s="40">
        <v>21066.78</v>
      </c>
      <c r="H58" s="50" t="str">
        <f ca="1">IFERROR(VLOOKUP(B58,OFFSET(спецификация!$B$2:$E$2,MATCH(A58,спецификация!$F$3:$F$200,0),,COUNTIF(спецификация!$F$3:$F$200,A58)),4,0),"Отсутствует")</f>
        <v>Отсутствует</v>
      </c>
      <c r="I58" s="41"/>
      <c r="J58" s="41"/>
      <c r="K58" s="42"/>
      <c r="L58" s="26" t="str">
        <f>IFERROR(VLOOKUP(B58,INDEX(спецификация!$B$3:$B$200,MATCH(разнарядка!A58,спецификация!$F$2:$F$200,0)):INDEX(спецификация!$E$3:$E$200,MATCH(разнарядка!A58,спецификация!$F$2:$F$200)),4,0),"Отсутствует")</f>
        <v>Отсутствует</v>
      </c>
    </row>
    <row r="59" spans="1:12" ht="12.75" customHeight="1" x14ac:dyDescent="0.2">
      <c r="A59" s="36" t="s">
        <v>22</v>
      </c>
      <c r="B59" s="37">
        <v>3186810979</v>
      </c>
      <c r="C59" s="38" t="s">
        <v>126</v>
      </c>
      <c r="D59" s="39">
        <v>19</v>
      </c>
      <c r="E59" s="40">
        <f t="shared" si="2"/>
        <v>6909.7881355932204</v>
      </c>
      <c r="F59" s="40">
        <v>8153.55</v>
      </c>
      <c r="H59" s="50" t="str">
        <f ca="1">IFERROR(VLOOKUP(B59,OFFSET(спецификация!$B$2:$E$2,MATCH(A59,спецификация!$F$3:$F$200,0),,COUNTIF(спецификация!$F$3:$F$200,A59)),4,0),"Отсутствует")</f>
        <v>Отсутствует</v>
      </c>
      <c r="I59" s="41"/>
      <c r="J59" s="41"/>
      <c r="K59" s="42"/>
      <c r="L59" s="26" t="str">
        <f>IFERROR(VLOOKUP(B59,INDEX(спецификация!$B$3:$B$200,MATCH(разнарядка!A59,спецификация!$F$2:$F$200,0)):INDEX(спецификация!$E$3:$E$200,MATCH(разнарядка!A59,спецификация!$F$2:$F$200)),4,0),"Отсутствует")</f>
        <v>Отсутствует</v>
      </c>
    </row>
    <row r="60" spans="1:12" ht="12.75" customHeight="1" x14ac:dyDescent="0.2">
      <c r="A60" s="36" t="s">
        <v>22</v>
      </c>
      <c r="B60" s="37">
        <v>3186810943</v>
      </c>
      <c r="C60" s="38" t="s">
        <v>121</v>
      </c>
      <c r="D60" s="39">
        <v>10</v>
      </c>
      <c r="E60" s="40">
        <f t="shared" si="2"/>
        <v>3034.2118644067796</v>
      </c>
      <c r="F60" s="40">
        <v>3580.37</v>
      </c>
      <c r="H60" s="50" t="str">
        <f ca="1">IFERROR(VLOOKUP(B60,OFFSET(спецификация!$B$2:$E$2,MATCH(A60,спецификация!$F$3:$F$200,0),,COUNTIF(спецификация!$F$3:$F$200,A60)),4,0),"Отсутствует")</f>
        <v>Отсутствует</v>
      </c>
      <c r="I60" s="41"/>
      <c r="J60" s="41"/>
      <c r="K60" s="42"/>
      <c r="L60" s="26" t="str">
        <f>IFERROR(VLOOKUP(B60,INDEX(спецификация!$B$3:$B$200,MATCH(разнарядка!A60,спецификация!$F$2:$F$200,0)):INDEX(спецификация!$E$3:$E$200,MATCH(разнарядка!A60,спецификация!$F$2:$F$200)),4,0),"Отсутствует")</f>
        <v>Отсутствует</v>
      </c>
    </row>
    <row r="61" spans="1:12" ht="25.5" customHeight="1" x14ac:dyDescent="0.2">
      <c r="A61" s="36" t="s">
        <v>22</v>
      </c>
      <c r="B61" s="37">
        <v>3186811009</v>
      </c>
      <c r="C61" s="38" t="s">
        <v>129</v>
      </c>
      <c r="D61" s="39">
        <v>10</v>
      </c>
      <c r="E61" s="40">
        <f t="shared" si="2"/>
        <v>3752.1610169491528</v>
      </c>
      <c r="F61" s="40">
        <v>4427.55</v>
      </c>
      <c r="H61" s="50" t="str">
        <f ca="1">IFERROR(VLOOKUP(B61,OFFSET(спецификация!$B$2:$E$2,MATCH(A61,спецификация!$F$3:$F$200,0),,COUNTIF(спецификация!$F$3:$F$200,A61)),4,0),"Отсутствует")</f>
        <v>Отсутствует</v>
      </c>
      <c r="I61" s="41"/>
      <c r="J61" s="41"/>
      <c r="K61" s="42"/>
      <c r="L61" s="26" t="str">
        <f>IFERROR(VLOOKUP(B61,INDEX(спецификация!$B$3:$B$200,MATCH(разнарядка!A61,спецификация!$F$2:$F$200,0)):INDEX(спецификация!$E$3:$E$200,MATCH(разнарядка!A61,спецификация!$F$2:$F$200)),4,0),"Отсутствует")</f>
        <v>Отсутствует</v>
      </c>
    </row>
    <row r="62" spans="1:12" ht="12.75" customHeight="1" x14ac:dyDescent="0.2">
      <c r="A62" s="36" t="s">
        <v>22</v>
      </c>
      <c r="B62" s="37">
        <v>3147450201</v>
      </c>
      <c r="C62" s="38" t="s">
        <v>100</v>
      </c>
      <c r="D62" s="39">
        <v>10</v>
      </c>
      <c r="E62" s="40">
        <f t="shared" si="2"/>
        <v>29477.330508474577</v>
      </c>
      <c r="F62" s="40">
        <v>34783.25</v>
      </c>
      <c r="H62" s="50" t="str">
        <f ca="1">IFERROR(VLOOKUP(B62,OFFSET(спецификация!$B$2:$E$2,MATCH(A62,спецификация!$F$3:$F$200,0),,COUNTIF(спецификация!$F$3:$F$200,A62)),4,0),"Отсутствует")</f>
        <v>Отсутствует</v>
      </c>
      <c r="I62" s="41"/>
      <c r="J62" s="41"/>
      <c r="K62" s="42"/>
      <c r="L62" s="26" t="str">
        <f>IFERROR(VLOOKUP(B62,INDEX(спецификация!$B$3:$B$200,MATCH(разнарядка!A62,спецификация!$F$2:$F$200,0)):INDEX(спецификация!$E$3:$E$200,MATCH(разнарядка!A62,спецификация!$F$2:$F$200)),4,0),"Отсутствует")</f>
        <v>Отсутствует</v>
      </c>
    </row>
    <row r="63" spans="1:12" ht="25.5" customHeight="1" x14ac:dyDescent="0.2">
      <c r="A63" s="36" t="s">
        <v>22</v>
      </c>
      <c r="B63" s="37">
        <v>3186810973</v>
      </c>
      <c r="C63" s="38" t="s">
        <v>125</v>
      </c>
      <c r="D63" s="39">
        <v>13</v>
      </c>
      <c r="E63" s="40">
        <f t="shared" si="2"/>
        <v>9145.7542372881362</v>
      </c>
      <c r="F63" s="40">
        <v>10791.99</v>
      </c>
      <c r="H63" s="50" t="str">
        <f ca="1">IFERROR(VLOOKUP(B63,OFFSET(спецификация!$B$2:$E$2,MATCH(A63,спецификация!$F$3:$F$200,0),,COUNTIF(спецификация!$F$3:$F$200,A63)),4,0),"Отсутствует")</f>
        <v>Отсутствует</v>
      </c>
      <c r="I63" s="41"/>
      <c r="J63" s="41"/>
      <c r="K63" s="42"/>
      <c r="L63" s="26" t="str">
        <f>IFERROR(VLOOKUP(B63,INDEX(спецификация!$B$3:$B$200,MATCH(разнарядка!A63,спецификация!$F$2:$F$200,0)):INDEX(спецификация!$E$3:$E$200,MATCH(разнарядка!A63,спецификация!$F$2:$F$200)),4,0),"Отсутствует")</f>
        <v>Отсутствует</v>
      </c>
    </row>
    <row r="64" spans="1:12" ht="12.75" customHeight="1" x14ac:dyDescent="0.2">
      <c r="A64" s="36" t="s">
        <v>22</v>
      </c>
      <c r="B64" s="37">
        <v>3147450218</v>
      </c>
      <c r="C64" s="38" t="s">
        <v>105</v>
      </c>
      <c r="D64" s="39">
        <v>13</v>
      </c>
      <c r="E64" s="40">
        <f t="shared" si="2"/>
        <v>1703.0932203389832</v>
      </c>
      <c r="F64" s="40">
        <v>2009.65</v>
      </c>
      <c r="H64" s="50" t="str">
        <f ca="1">IFERROR(VLOOKUP(B64,OFFSET(спецификация!$B$2:$E$2,MATCH(A64,спецификация!$F$3:$F$200,0),,COUNTIF(спецификация!$F$3:$F$200,A64)),4,0),"Отсутствует")</f>
        <v>Отсутствует</v>
      </c>
      <c r="I64" s="41"/>
      <c r="J64" s="41"/>
      <c r="K64" s="42"/>
      <c r="L64" s="26" t="str">
        <f>IFERROR(VLOOKUP(B64,INDEX(спецификация!$B$3:$B$200,MATCH(разнарядка!A64,спецификация!$F$2:$F$200,0)):INDEX(спецификация!$E$3:$E$200,MATCH(разнарядка!A64,спецификация!$F$2:$F$200)),4,0),"Отсутствует")</f>
        <v>Отсутствует</v>
      </c>
    </row>
    <row r="65" spans="1:12" ht="12.75" customHeight="1" x14ac:dyDescent="0.2">
      <c r="A65" s="36" t="s">
        <v>22</v>
      </c>
      <c r="B65" s="37">
        <v>3129002296</v>
      </c>
      <c r="C65" s="38" t="s">
        <v>81</v>
      </c>
      <c r="D65" s="39">
        <v>7</v>
      </c>
      <c r="E65" s="40">
        <f t="shared" si="2"/>
        <v>15042.872881355934</v>
      </c>
      <c r="F65" s="40">
        <v>17750.59</v>
      </c>
      <c r="H65" s="50" t="str">
        <f ca="1">IFERROR(VLOOKUP(B65,OFFSET(спецификация!$B$2:$E$2,MATCH(A65,спецификация!$F$3:$F$200,0),,COUNTIF(спецификация!$F$3:$F$200,A65)),4,0),"Отсутствует")</f>
        <v>Отсутствует</v>
      </c>
      <c r="I65" s="41"/>
      <c r="J65" s="41"/>
      <c r="K65" s="42"/>
      <c r="L65" s="26" t="str">
        <f>IFERROR(VLOOKUP(B65,INDEX(спецификация!$B$3:$B$200,MATCH(разнарядка!A65,спецификация!$F$2:$F$200,0)):INDEX(спецификация!$E$3:$E$200,MATCH(разнарядка!A65,спецификация!$F$2:$F$200)),4,0),"Отсутствует")</f>
        <v>Отсутствует</v>
      </c>
    </row>
    <row r="66" spans="1:12" ht="12.75" customHeight="1" x14ac:dyDescent="0.2">
      <c r="A66" s="36" t="s">
        <v>22</v>
      </c>
      <c r="B66" s="37">
        <v>3147450217</v>
      </c>
      <c r="C66" s="38" t="s">
        <v>104</v>
      </c>
      <c r="D66" s="39">
        <v>14</v>
      </c>
      <c r="E66" s="40">
        <f t="shared" si="2"/>
        <v>1996.4067796610173</v>
      </c>
      <c r="F66" s="40">
        <v>2355.7600000000002</v>
      </c>
      <c r="H66" s="50" t="str">
        <f ca="1">IFERROR(VLOOKUP(B66,OFFSET(спецификация!$B$2:$E$2,MATCH(A66,спецификация!$F$3:$F$200,0),,COUNTIF(спецификация!$F$3:$F$200,A66)),4,0),"Отсутствует")</f>
        <v>Отсутствует</v>
      </c>
      <c r="I66" s="41"/>
      <c r="J66" s="41"/>
      <c r="K66" s="42"/>
      <c r="L66" s="26" t="str">
        <f>IFERROR(VLOOKUP(B66,INDEX(спецификация!$B$3:$B$200,MATCH(разнарядка!A66,спецификация!$F$2:$F$200,0)):INDEX(спецификация!$E$3:$E$200,MATCH(разнарядка!A66,спецификация!$F$2:$F$200)),4,0),"Отсутствует")</f>
        <v>Отсутствует</v>
      </c>
    </row>
    <row r="67" spans="1:12" ht="12.75" customHeight="1" x14ac:dyDescent="0.2">
      <c r="A67" s="36" t="s">
        <v>22</v>
      </c>
      <c r="B67" s="37">
        <v>3147450137</v>
      </c>
      <c r="C67" s="38" t="s">
        <v>94</v>
      </c>
      <c r="D67" s="39">
        <v>8</v>
      </c>
      <c r="E67" s="40">
        <f t="shared" si="2"/>
        <v>25608.025423728817</v>
      </c>
      <c r="F67" s="40">
        <v>30217.47</v>
      </c>
      <c r="H67" s="50" t="str">
        <f ca="1">IFERROR(VLOOKUP(B67,OFFSET(спецификация!$B$2:$E$2,MATCH(A67,спецификация!$F$3:$F$200,0),,COUNTIF(спецификация!$F$3:$F$200,A67)),4,0),"Отсутствует")</f>
        <v>Отсутствует</v>
      </c>
      <c r="I67" s="41"/>
      <c r="J67" s="41"/>
      <c r="K67" s="42"/>
      <c r="L67" s="26" t="str">
        <f>IFERROR(VLOOKUP(B67,INDEX(спецификация!$B$3:$B$200,MATCH(разнарядка!A67,спецификация!$F$2:$F$200,0)):INDEX(спецификация!$E$3:$E$200,MATCH(разнарядка!A67,спецификация!$F$2:$F$200)),4,0),"Отсутствует")</f>
        <v>Отсутствует</v>
      </c>
    </row>
    <row r="68" spans="1:12" ht="12.75" customHeight="1" x14ac:dyDescent="0.2">
      <c r="A68" s="36" t="s">
        <v>22</v>
      </c>
      <c r="B68" s="37">
        <v>3187870422</v>
      </c>
      <c r="C68" s="38" t="s">
        <v>149</v>
      </c>
      <c r="D68" s="39">
        <v>11</v>
      </c>
      <c r="E68" s="40">
        <f t="shared" si="2"/>
        <v>2579.1101694915255</v>
      </c>
      <c r="F68" s="40">
        <v>3043.35</v>
      </c>
      <c r="H68" s="50" t="str">
        <f ca="1">IFERROR(VLOOKUP(B68,OFFSET(спецификация!$B$2:$E$2,MATCH(A68,спецификация!$F$3:$F$200,0),,COUNTIF(спецификация!$F$3:$F$200,A68)),4,0),"Отсутствует")</f>
        <v>Отсутствует</v>
      </c>
      <c r="I68" s="41"/>
      <c r="J68" s="41"/>
      <c r="K68" s="42"/>
      <c r="L68" s="26" t="str">
        <f>IFERROR(VLOOKUP(B68,INDEX(спецификация!$B$3:$B$200,MATCH(разнарядка!A68,спецификация!$F$2:$F$200,0)):INDEX(спецификация!$E$3:$E$200,MATCH(разнарядка!A68,спецификация!$F$2:$F$200)),4,0),"Отсутствует")</f>
        <v>Отсутствует</v>
      </c>
    </row>
    <row r="69" spans="1:12" ht="12.75" customHeight="1" x14ac:dyDescent="0.2">
      <c r="A69" s="36" t="s">
        <v>22</v>
      </c>
      <c r="B69" s="37">
        <v>3187870421</v>
      </c>
      <c r="C69" s="38" t="s">
        <v>147</v>
      </c>
      <c r="D69" s="39">
        <v>14</v>
      </c>
      <c r="E69" s="40">
        <f t="shared" si="2"/>
        <v>7692.3559322033898</v>
      </c>
      <c r="F69" s="40">
        <v>9076.98</v>
      </c>
      <c r="H69" s="50" t="str">
        <f ca="1">IFERROR(VLOOKUP(B69,OFFSET(спецификация!$B$2:$E$2,MATCH(A69,спецификация!$F$3:$F$200,0),,COUNTIF(спецификация!$F$3:$F$200,A69)),4,0),"Отсутствует")</f>
        <v>Отсутствует</v>
      </c>
      <c r="I69" s="41"/>
      <c r="J69" s="41"/>
      <c r="K69" s="42"/>
      <c r="L69" s="26" t="str">
        <f>IFERROR(VLOOKUP(B69,INDEX(спецификация!$B$3:$B$200,MATCH(разнарядка!A69,спецификация!$F$2:$F$200,0)):INDEX(спецификация!$E$3:$E$200,MATCH(разнарядка!A69,спецификация!$F$2:$F$200)),4,0),"Отсутствует")</f>
        <v>Отсутствует</v>
      </c>
    </row>
    <row r="70" spans="1:12" ht="25.5" customHeight="1" x14ac:dyDescent="0.2">
      <c r="A70" s="36" t="s">
        <v>22</v>
      </c>
      <c r="B70" s="37">
        <v>3391750005</v>
      </c>
      <c r="C70" s="38" t="s">
        <v>154</v>
      </c>
      <c r="D70" s="39">
        <v>8</v>
      </c>
      <c r="E70" s="40">
        <f t="shared" si="2"/>
        <v>14627.076271186443</v>
      </c>
      <c r="F70" s="40">
        <v>17259.95</v>
      </c>
      <c r="H70" s="50" t="str">
        <f ca="1">IFERROR(VLOOKUP(B70,OFFSET(спецификация!$B$2:$E$2,MATCH(A70,спецификация!$F$3:$F$200,0),,COUNTIF(спецификация!$F$3:$F$200,A70)),4,0),"Отсутствует")</f>
        <v>Отсутствует</v>
      </c>
      <c r="I70" s="41"/>
      <c r="J70" s="41"/>
      <c r="K70" s="42"/>
      <c r="L70" s="26" t="str">
        <f>IFERROR(VLOOKUP(B70,INDEX(спецификация!$B$3:$B$200,MATCH(разнарядка!A70,спецификация!$F$2:$F$200,0)):INDEX(спецификация!$E$3:$E$200,MATCH(разнарядка!A70,спецификация!$F$2:$F$200)),4,0),"Отсутствует")</f>
        <v>Отсутствует</v>
      </c>
    </row>
    <row r="71" spans="1:12" ht="12.75" customHeight="1" x14ac:dyDescent="0.2">
      <c r="A71" s="36" t="s">
        <v>22</v>
      </c>
      <c r="B71" s="37">
        <v>3186811000</v>
      </c>
      <c r="C71" s="38" t="s">
        <v>217</v>
      </c>
      <c r="D71" s="39">
        <v>3</v>
      </c>
      <c r="E71" s="40">
        <f t="shared" si="2"/>
        <v>12882.152542372882</v>
      </c>
      <c r="F71" s="40">
        <v>15200.94</v>
      </c>
      <c r="H71" s="50" t="str">
        <f ca="1">IFERROR(VLOOKUP(B71,OFFSET(спецификация!$B$2:$E$2,MATCH(A71,спецификация!$F$3:$F$200,0),,COUNTIF(спецификация!$F$3:$F$200,A71)),4,0),"Отсутствует")</f>
        <v>Отсутствует</v>
      </c>
      <c r="I71" s="41"/>
      <c r="J71" s="41"/>
      <c r="K71" s="42"/>
      <c r="L71" s="26" t="str">
        <f>IFERROR(VLOOKUP(B71,INDEX(спецификация!$B$3:$B$200,MATCH(разнарядка!A71,спецификация!$F$2:$F$200,0)):INDEX(спецификация!$E$3:$E$200,MATCH(разнарядка!A71,спецификация!$F$2:$F$200)),4,0),"Отсутствует")</f>
        <v>Отсутствует</v>
      </c>
    </row>
    <row r="72" spans="1:12" ht="12.75" customHeight="1" x14ac:dyDescent="0.2">
      <c r="A72" s="36" t="s">
        <v>22</v>
      </c>
      <c r="B72" s="43">
        <v>3147450012</v>
      </c>
      <c r="C72" s="44" t="s">
        <v>150</v>
      </c>
      <c r="D72" s="45">
        <v>8</v>
      </c>
      <c r="E72" s="46">
        <v>11498.28</v>
      </c>
      <c r="F72" s="46">
        <v>13567.97</v>
      </c>
      <c r="H72" s="50" t="str">
        <f ca="1">IFERROR(VLOOKUP(B72,OFFSET(спецификация!$B$2:$E$2,MATCH(A72,спецификация!$F$3:$F$200,0),,COUNTIF(спецификация!$F$3:$F$200,A72)),4,0),"Отсутствует")</f>
        <v>Отсутствует</v>
      </c>
      <c r="I72" s="41"/>
      <c r="J72" s="41"/>
      <c r="K72" s="42"/>
      <c r="L72" s="26" t="str">
        <f>IFERROR(VLOOKUP(B72,INDEX(спецификация!$B$3:$B$200,MATCH(разнарядка!A72,спецификация!$F$2:$F$200,0)):INDEX(спецификация!$E$3:$E$200,MATCH(разнарядка!A72,спецификация!$F$2:$F$200)),4,0),"Отсутствует")</f>
        <v>Отсутствует</v>
      </c>
    </row>
    <row r="73" spans="1:12" ht="76.5" customHeight="1" x14ac:dyDescent="0.2">
      <c r="A73" s="47" t="s">
        <v>24</v>
      </c>
      <c r="B73" s="37">
        <v>3185580852</v>
      </c>
      <c r="C73" s="38" t="s">
        <v>33</v>
      </c>
      <c r="D73" s="39">
        <v>2</v>
      </c>
      <c r="E73" s="40">
        <v>10646.42</v>
      </c>
      <c r="F73" s="40">
        <v>12562.78</v>
      </c>
      <c r="H73" s="50" t="str">
        <f ca="1">IFERROR(VLOOKUP(B73,OFFSET(спецификация!$B$2:$E$2,MATCH(A73,спецификация!$F$3:$F$200,0),,COUNTIF(спецификация!$F$3:$F$200,A73)),4,0),"Отсутствует")</f>
        <v>Отсутствует</v>
      </c>
      <c r="I73" s="41"/>
      <c r="J73" s="41"/>
      <c r="K73" s="42"/>
      <c r="L73" s="26" t="str">
        <f>IFERROR(VLOOKUP(B73,INDEX(спецификация!$B$3:$B$200,MATCH(разнарядка!A73,спецификация!$F$2:$F$200,0)):INDEX(спецификация!$E$3:$E$200,MATCH(разнарядка!A73,спецификация!$F$2:$F$200)),4,0),"Отсутствует")</f>
        <v>Отсутствует</v>
      </c>
    </row>
    <row r="74" spans="1:12" ht="25.5" customHeight="1" x14ac:dyDescent="0.2">
      <c r="A74" s="47" t="s">
        <v>24</v>
      </c>
      <c r="B74" s="37">
        <v>3933190003</v>
      </c>
      <c r="C74" s="38" t="s">
        <v>35</v>
      </c>
      <c r="D74" s="39">
        <v>10</v>
      </c>
      <c r="E74" s="40">
        <v>11858.71</v>
      </c>
      <c r="F74" s="40">
        <v>13993.28</v>
      </c>
      <c r="H74" s="50" t="str">
        <f ca="1">IFERROR(VLOOKUP(B74,OFFSET(спецификация!$B$2:$E$2,MATCH(A74,спецификация!$F$3:$F$200,0),,COUNTIF(спецификация!$F$3:$F$200,A74)),4,0),"Отсутствует")</f>
        <v>Отсутствует</v>
      </c>
      <c r="I74" s="41"/>
      <c r="J74" s="41"/>
      <c r="K74" s="42"/>
      <c r="L74" s="26" t="str">
        <f>IFERROR(VLOOKUP(B74,INDEX(спецификация!$B$3:$B$200,MATCH(разнарядка!A74,спецификация!$F$2:$F$200,0)):INDEX(спецификация!$E$3:$E$200,MATCH(разнарядка!A74,спецификация!$F$2:$F$200)),4,0),"Отсутствует")</f>
        <v>Отсутствует</v>
      </c>
    </row>
    <row r="75" spans="1:12" ht="25.5" customHeight="1" x14ac:dyDescent="0.2">
      <c r="A75" s="47" t="s">
        <v>24</v>
      </c>
      <c r="B75" s="37">
        <v>4872400146</v>
      </c>
      <c r="C75" s="38" t="s">
        <v>40</v>
      </c>
      <c r="D75" s="39">
        <v>5</v>
      </c>
      <c r="E75" s="40">
        <v>19875.36</v>
      </c>
      <c r="F75" s="40">
        <v>23452.92</v>
      </c>
      <c r="H75" s="50" t="str">
        <f ca="1">IFERROR(VLOOKUP(B75,OFFSET(спецификация!$B$2:$E$2,MATCH(A75,спецификация!$F$3:$F$200,0),,COUNTIF(спецификация!$F$3:$F$200,A75)),4,0),"Отсутствует")</f>
        <v>Отсутствует</v>
      </c>
      <c r="I75" s="41"/>
      <c r="J75" s="41"/>
      <c r="K75" s="42"/>
      <c r="L75" s="26" t="str">
        <f>IFERROR(VLOOKUP(B75,INDEX(спецификация!$B$3:$B$200,MATCH(разнарядка!A75,спецификация!$F$2:$F$200,0)):INDEX(спецификация!$E$3:$E$200,MATCH(разнарядка!A75,спецификация!$F$2:$F$200)),4,0),"Отсутствует")</f>
        <v>Отсутствует</v>
      </c>
    </row>
    <row r="76" spans="1:12" ht="140.25" customHeight="1" x14ac:dyDescent="0.2">
      <c r="A76" s="47" t="s">
        <v>24</v>
      </c>
      <c r="B76" s="37">
        <v>3185580369</v>
      </c>
      <c r="C76" s="38" t="s">
        <v>34</v>
      </c>
      <c r="D76" s="39">
        <v>46</v>
      </c>
      <c r="E76" s="40">
        <v>2110.91</v>
      </c>
      <c r="F76" s="40">
        <v>2490.87</v>
      </c>
      <c r="H76" s="50" t="str">
        <f ca="1">IFERROR(VLOOKUP(B76,OFFSET(спецификация!$B$2:$E$2,MATCH(A76,спецификация!$F$3:$F$200,0),,COUNTIF(спецификация!$F$3:$F$200,A76)),4,0),"Отсутствует")</f>
        <v>Отсутствует</v>
      </c>
      <c r="I76" s="41"/>
      <c r="J76" s="41"/>
      <c r="K76" s="42"/>
      <c r="L76" s="26" t="str">
        <f>IFERROR(VLOOKUP(B76,INDEX(спецификация!$B$3:$B$200,MATCH(разнарядка!A76,спецификация!$F$2:$F$200,0)):INDEX(спецификация!$E$3:$E$200,MATCH(разнарядка!A76,спецификация!$F$2:$F$200)),4,0),"Отсутствует")</f>
        <v>Отсутствует</v>
      </c>
    </row>
    <row r="77" spans="1:12" ht="76.5" customHeight="1" x14ac:dyDescent="0.2">
      <c r="A77" s="47" t="s">
        <v>24</v>
      </c>
      <c r="B77" s="37">
        <v>3185580852</v>
      </c>
      <c r="C77" s="38" t="s">
        <v>33</v>
      </c>
      <c r="D77" s="39">
        <v>5</v>
      </c>
      <c r="E77" s="40">
        <v>10646.42</v>
      </c>
      <c r="F77" s="40">
        <v>12562.78</v>
      </c>
      <c r="H77" s="50" t="str">
        <f ca="1">IFERROR(VLOOKUP(B77,OFFSET(спецификация!$B$2:$E$2,MATCH(A77,спецификация!$F$3:$F$200,0),,COUNTIF(спецификация!$F$3:$F$200,A77)),4,0),"Отсутствует")</f>
        <v>Отсутствует</v>
      </c>
      <c r="I77" s="41"/>
      <c r="J77" s="41"/>
      <c r="K77" s="42"/>
      <c r="L77" s="26" t="str">
        <f>IFERROR(VLOOKUP(B77,INDEX(спецификация!$B$3:$B$200,MATCH(разнарядка!A77,спецификация!$F$2:$F$200,0)):INDEX(спецификация!$E$3:$E$200,MATCH(разнарядка!A77,спецификация!$F$2:$F$200)),4,0),"Отсутствует")</f>
        <v>Отсутствует</v>
      </c>
    </row>
    <row r="78" spans="1:12" ht="38.25" customHeight="1" x14ac:dyDescent="0.2">
      <c r="A78" s="47" t="s">
        <v>24</v>
      </c>
      <c r="B78" s="37">
        <v>3186920108</v>
      </c>
      <c r="C78" s="38" t="s">
        <v>72</v>
      </c>
      <c r="D78" s="39">
        <v>2</v>
      </c>
      <c r="E78" s="40">
        <v>12993.77</v>
      </c>
      <c r="F78" s="40">
        <v>15332.65</v>
      </c>
      <c r="H78" s="50" t="str">
        <f ca="1">IFERROR(VLOOKUP(B78,OFFSET(спецификация!$B$2:$E$2,MATCH(A78,спецификация!$F$3:$F$200,0),,COUNTIF(спецификация!$F$3:$F$200,A78)),4,0),"Отсутствует")</f>
        <v>Отсутствует</v>
      </c>
      <c r="I78" s="41"/>
      <c r="J78" s="41"/>
      <c r="K78" s="42"/>
      <c r="L78" s="26" t="str">
        <f>IFERROR(VLOOKUP(B78,INDEX(спецификация!$B$3:$B$200,MATCH(разнарядка!A78,спецификация!$F$2:$F$200,0)):INDEX(спецификация!$E$3:$E$200,MATCH(разнарядка!A78,спецификация!$F$2:$F$200)),4,0),"Отсутствует")</f>
        <v>Отсутствует</v>
      </c>
    </row>
    <row r="79" spans="1:12" ht="25.5" customHeight="1" x14ac:dyDescent="0.2">
      <c r="A79" s="47" t="s">
        <v>24</v>
      </c>
      <c r="B79" s="37">
        <v>3933190003</v>
      </c>
      <c r="C79" s="38" t="s">
        <v>35</v>
      </c>
      <c r="D79" s="39">
        <v>60</v>
      </c>
      <c r="E79" s="40">
        <v>11858.71</v>
      </c>
      <c r="F79" s="40">
        <v>13993.28</v>
      </c>
      <c r="H79" s="50" t="str">
        <f ca="1">IFERROR(VLOOKUP(B79,OFFSET(спецификация!$B$2:$E$2,MATCH(A79,спецификация!$F$3:$F$200,0),,COUNTIF(спецификация!$F$3:$F$200,A79)),4,0),"Отсутствует")</f>
        <v>Отсутствует</v>
      </c>
      <c r="I79" s="41"/>
      <c r="J79" s="41"/>
      <c r="K79" s="42"/>
      <c r="L79" s="26" t="str">
        <f>IFERROR(VLOOKUP(B79,INDEX(спецификация!$B$3:$B$200,MATCH(разнарядка!A79,спецификация!$F$2:$F$200,0)):INDEX(спецификация!$E$3:$E$200,MATCH(разнарядка!A79,спецификация!$F$2:$F$200)),4,0),"Отсутствует")</f>
        <v>Отсутствует</v>
      </c>
    </row>
    <row r="80" spans="1:12" ht="12.75" customHeight="1" x14ac:dyDescent="0.2">
      <c r="A80" s="47" t="s">
        <v>24</v>
      </c>
      <c r="B80" s="37">
        <v>3185580255</v>
      </c>
      <c r="C80" s="38" t="s">
        <v>72</v>
      </c>
      <c r="D80" s="39">
        <v>195</v>
      </c>
      <c r="E80" s="40">
        <v>10484.120000000001</v>
      </c>
      <c r="F80" s="40">
        <v>12371.26</v>
      </c>
      <c r="H80" s="50" t="str">
        <f ca="1">IFERROR(VLOOKUP(B80,OFFSET(спецификация!$B$2:$E$2,MATCH(A80,спецификация!$F$3:$F$200,0),,COUNTIF(спецификация!$F$3:$F$200,A80)),4,0),"Отсутствует")</f>
        <v>Отсутствует</v>
      </c>
      <c r="I80" s="41"/>
      <c r="J80" s="41"/>
      <c r="K80" s="42"/>
      <c r="L80" s="26" t="str">
        <f>IFERROR(VLOOKUP(B80,INDEX(спецификация!$B$3:$B$200,MATCH(разнарядка!A80,спецификация!$F$2:$F$200,0)):INDEX(спецификация!$E$3:$E$200,MATCH(разнарядка!A80,спецификация!$F$2:$F$200)),4,0),"Отсутствует")</f>
        <v>Отсутствует</v>
      </c>
    </row>
    <row r="81" spans="1:13" ht="140.25" customHeight="1" x14ac:dyDescent="0.2">
      <c r="A81" s="47" t="s">
        <v>24</v>
      </c>
      <c r="B81" s="37">
        <v>3185580369</v>
      </c>
      <c r="C81" s="38" t="s">
        <v>34</v>
      </c>
      <c r="D81" s="39">
        <v>22</v>
      </c>
      <c r="E81" s="40">
        <v>2110.91</v>
      </c>
      <c r="F81" s="40">
        <v>2490.87</v>
      </c>
      <c r="H81" s="50" t="str">
        <f ca="1">IFERROR(VLOOKUP(B81,OFFSET(спецификация!$B$2:$E$2,MATCH(A81,спецификация!$F$3:$F$200,0),,COUNTIF(спецификация!$F$3:$F$200,A81)),4,0),"Отсутствует")</f>
        <v>Отсутствует</v>
      </c>
      <c r="I81" s="41"/>
      <c r="J81" s="41"/>
      <c r="K81" s="42"/>
      <c r="L81" s="26" t="str">
        <f>IFERROR(VLOOKUP(B81,INDEX(спецификация!$B$3:$B$200,MATCH(разнарядка!A81,спецификация!$F$2:$F$200,0)):INDEX(спецификация!$E$3:$E$200,MATCH(разнарядка!A81,спецификация!$F$2:$F$200)),4,0),"Отсутствует")</f>
        <v>Отсутствует</v>
      </c>
    </row>
    <row r="82" spans="1:13" ht="25.5" customHeight="1" x14ac:dyDescent="0.2">
      <c r="A82" s="47" t="s">
        <v>24</v>
      </c>
      <c r="B82" s="37">
        <v>3185581204</v>
      </c>
      <c r="C82" s="38" t="s">
        <v>191</v>
      </c>
      <c r="D82" s="39">
        <v>2</v>
      </c>
      <c r="E82" s="40">
        <v>14301.29</v>
      </c>
      <c r="F82" s="40">
        <v>16875.52</v>
      </c>
      <c r="H82" s="50" t="str">
        <f ca="1">IFERROR(VLOOKUP(B82,OFFSET(спецификация!$B$2:$E$2,MATCH(A82,спецификация!$F$3:$F$200,0),,COUNTIF(спецификация!$F$3:$F$200,A82)),4,0),"Отсутствует")</f>
        <v>Отсутствует</v>
      </c>
      <c r="I82" s="41"/>
      <c r="J82" s="41"/>
      <c r="K82" s="42"/>
      <c r="L82" s="26" t="str">
        <f>IFERROR(VLOOKUP(B82,INDEX(спецификация!$B$3:$B$200,MATCH(разнарядка!A82,спецификация!$F$2:$F$200,0)):INDEX(спецификация!$E$3:$E$200,MATCH(разнарядка!A82,спецификация!$F$2:$F$200)),4,0),"Отсутствует")</f>
        <v>Отсутствует</v>
      </c>
    </row>
    <row r="83" spans="1:13" ht="51" customHeight="1" x14ac:dyDescent="0.2">
      <c r="A83" s="47" t="s">
        <v>24</v>
      </c>
      <c r="B83" s="37">
        <v>3185581713</v>
      </c>
      <c r="C83" s="38" t="s">
        <v>172</v>
      </c>
      <c r="D83" s="39">
        <v>248</v>
      </c>
      <c r="E83" s="40">
        <v>2211.02</v>
      </c>
      <c r="F83" s="40">
        <v>2609</v>
      </c>
      <c r="H83" s="50" t="str">
        <f ca="1">IFERROR(VLOOKUP(B83,OFFSET(спецификация!$B$2:$E$2,MATCH(A83,спецификация!$F$3:$F$200,0),,COUNTIF(спецификация!$F$3:$F$200,A83)),4,0),"Отсутствует")</f>
        <v>Отсутствует</v>
      </c>
      <c r="I83" s="41"/>
      <c r="J83" s="41"/>
      <c r="K83" s="42"/>
      <c r="L83" s="26" t="str">
        <f>IFERROR(VLOOKUP(B83,INDEX(спецификация!$B$3:$B$200,MATCH(разнарядка!A83,спецификация!$F$2:$F$200,0)):INDEX(спецификация!$E$3:$E$200,MATCH(разнарядка!A83,спецификация!$F$2:$F$200)),4,0),"Отсутствует")</f>
        <v>Отсутствует</v>
      </c>
    </row>
    <row r="84" spans="1:13" ht="25.5" customHeight="1" x14ac:dyDescent="0.2">
      <c r="A84" s="47" t="s">
        <v>24</v>
      </c>
      <c r="B84" s="37">
        <v>3933190003</v>
      </c>
      <c r="C84" s="38" t="s">
        <v>35</v>
      </c>
      <c r="D84" s="39">
        <v>7</v>
      </c>
      <c r="E84" s="40">
        <v>11858.71</v>
      </c>
      <c r="F84" s="40">
        <v>13993.28</v>
      </c>
      <c r="H84" s="50" t="str">
        <f ca="1">IFERROR(VLOOKUP(B84,OFFSET(спецификация!$B$2:$E$2,MATCH(A84,спецификация!$F$3:$F$200,0),,COUNTIF(спецификация!$F$3:$F$200,A84)),4,0),"Отсутствует")</f>
        <v>Отсутствует</v>
      </c>
      <c r="I84" s="41"/>
      <c r="J84" s="41"/>
      <c r="K84" s="42"/>
      <c r="L84" s="26" t="str">
        <f>IFERROR(VLOOKUP(B84,INDEX(спецификация!$B$3:$B$200,MATCH(разнарядка!A84,спецификация!$F$2:$F$200,0)):INDEX(спецификация!$E$3:$E$200,MATCH(разнарядка!A84,спецификация!$F$2:$F$200)),4,0),"Отсутствует")</f>
        <v>Отсутствует</v>
      </c>
    </row>
    <row r="85" spans="1:13" ht="25.5" customHeight="1" x14ac:dyDescent="0.2">
      <c r="A85" s="47" t="s">
        <v>24</v>
      </c>
      <c r="B85" s="37">
        <v>4851900069</v>
      </c>
      <c r="C85" s="38" t="s">
        <v>27</v>
      </c>
      <c r="D85" s="39">
        <v>10</v>
      </c>
      <c r="E85" s="40">
        <v>86.49</v>
      </c>
      <c r="F85" s="40">
        <v>102.06</v>
      </c>
      <c r="H85" s="50" t="str">
        <f ca="1">IFERROR(VLOOKUP(B85,OFFSET(спецификация!$B$2:$E$2,MATCH(A85,спецификация!$F$3:$F$200,0),,COUNTIF(спецификация!$F$3:$F$200,A85)),4,0),"Отсутствует")</f>
        <v>Отсутствует</v>
      </c>
      <c r="I85" s="41"/>
      <c r="J85" s="41"/>
      <c r="K85" s="42"/>
      <c r="L85" s="26" t="str">
        <f>IFERROR(VLOOKUP(B85,INDEX(спецификация!$B$3:$B$200,MATCH(разнарядка!A85,спецификация!$F$2:$F$200,0)):INDEX(спецификация!$E$3:$E$200,MATCH(разнарядка!A85,спецификация!$F$2:$F$200)),4,0),"Отсутствует")</f>
        <v>Отсутствует</v>
      </c>
    </row>
    <row r="86" spans="1:13" ht="38.25" customHeight="1" x14ac:dyDescent="0.2">
      <c r="A86" s="47" t="s">
        <v>24</v>
      </c>
      <c r="B86" s="37">
        <v>4851900129</v>
      </c>
      <c r="C86" s="38" t="s">
        <v>44</v>
      </c>
      <c r="D86" s="39">
        <v>18</v>
      </c>
      <c r="E86" s="40">
        <v>680.59</v>
      </c>
      <c r="F86" s="40">
        <v>803.1</v>
      </c>
      <c r="H86" s="50" t="str">
        <f ca="1">IFERROR(VLOOKUP(B86,OFFSET(спецификация!$B$2:$E$2,MATCH(A86,спецификация!$F$3:$F$200,0),,COUNTIF(спецификация!$F$3:$F$200,A86)),4,0),"Отсутствует")</f>
        <v>Отсутствует</v>
      </c>
      <c r="I86" s="41"/>
      <c r="J86" s="41"/>
      <c r="K86" s="42"/>
      <c r="L86" s="26" t="str">
        <f>IFERROR(VLOOKUP(B86,INDEX(спецификация!$B$3:$B$200,MATCH(разнарядка!A86,спецификация!$F$2:$F$200,0)):INDEX(спецификация!$E$3:$E$200,MATCH(разнарядка!A86,спецификация!$F$2:$F$200)),4,0),"Отсутствует")</f>
        <v>Отсутствует</v>
      </c>
    </row>
    <row r="87" spans="1:13" ht="76.5" customHeight="1" x14ac:dyDescent="0.2">
      <c r="A87" s="47" t="s">
        <v>24</v>
      </c>
      <c r="B87" s="37">
        <v>4851900166</v>
      </c>
      <c r="C87" s="38" t="s">
        <v>188</v>
      </c>
      <c r="D87" s="39">
        <v>4</v>
      </c>
      <c r="E87" s="40">
        <v>1536.15</v>
      </c>
      <c r="F87" s="40">
        <v>1812.66</v>
      </c>
      <c r="H87" s="50" t="str">
        <f ca="1">IFERROR(VLOOKUP(B87,OFFSET(спецификация!$B$2:$E$2,MATCH(A87,спецификация!$F$3:$F$200,0),,COUNTIF(спецификация!$F$3:$F$200,A87)),4,0),"Отсутствует")</f>
        <v>Отсутствует</v>
      </c>
      <c r="I87" s="41"/>
      <c r="J87" s="41"/>
      <c r="K87" s="42"/>
      <c r="L87" s="26" t="str">
        <f>IFERROR(VLOOKUP(B87,INDEX(спецификация!$B$3:$B$200,MATCH(разнарядка!A87,спецификация!$F$2:$F$200,0)):INDEX(спецификация!$E$3:$E$200,MATCH(разнарядка!A87,спецификация!$F$2:$F$200)),4,0),"Отсутствует")</f>
        <v>Отсутствует</v>
      </c>
      <c r="M87" s="26">
        <f>2*2</f>
        <v>4</v>
      </c>
    </row>
    <row r="88" spans="1:13" ht="12.75" customHeight="1" x14ac:dyDescent="0.2">
      <c r="A88" s="47" t="s">
        <v>24</v>
      </c>
      <c r="B88" s="37">
        <v>4851900168</v>
      </c>
      <c r="C88" s="38" t="s">
        <v>196</v>
      </c>
      <c r="D88" s="39">
        <v>3</v>
      </c>
      <c r="E88" s="40">
        <v>433.52</v>
      </c>
      <c r="F88" s="40">
        <v>511.55</v>
      </c>
      <c r="H88" s="50" t="str">
        <f ca="1">IFERROR(VLOOKUP(B88,OFFSET(спецификация!$B$2:$E$2,MATCH(A88,спецификация!$F$3:$F$200,0),,COUNTIF(спецификация!$F$3:$F$200,A88)),4,0),"Отсутствует")</f>
        <v>Отсутствует</v>
      </c>
      <c r="I88" s="41"/>
      <c r="J88" s="41"/>
      <c r="K88" s="42"/>
      <c r="L88" s="26" t="str">
        <f>IFERROR(VLOOKUP(B88,INDEX(спецификация!$B$3:$B$200,MATCH(разнарядка!A88,спецификация!$F$2:$F$200,0)):INDEX(спецификация!$E$3:$E$200,MATCH(разнарядка!A88,спецификация!$F$2:$F$200)),4,0),"Отсутствует")</f>
        <v>Отсутствует</v>
      </c>
    </row>
    <row r="89" spans="1:13" ht="89.25" customHeight="1" x14ac:dyDescent="0.2">
      <c r="A89" s="47" t="s">
        <v>24</v>
      </c>
      <c r="B89" s="37">
        <v>4872400029</v>
      </c>
      <c r="C89" s="38" t="s">
        <v>43</v>
      </c>
      <c r="D89" s="39">
        <v>2</v>
      </c>
      <c r="E89" s="40">
        <v>818.79</v>
      </c>
      <c r="F89" s="40">
        <v>966.17</v>
      </c>
      <c r="H89" s="50" t="str">
        <f ca="1">IFERROR(VLOOKUP(B89,OFFSET(спецификация!$B$2:$E$2,MATCH(A89,спецификация!$F$3:$F$200,0),,COUNTIF(спецификация!$F$3:$F$200,A89)),4,0),"Отсутствует")</f>
        <v>Отсутствует</v>
      </c>
      <c r="I89" s="41"/>
      <c r="J89" s="41"/>
      <c r="K89" s="42"/>
      <c r="L89" s="26" t="str">
        <f>IFERROR(VLOOKUP(B89,INDEX(спецификация!$B$3:$B$200,MATCH(разнарядка!A89,спецификация!$F$2:$F$200,0)):INDEX(спецификация!$E$3:$E$200,MATCH(разнарядка!A89,спецификация!$F$2:$F$200)),4,0),"Отсутствует")</f>
        <v>Отсутствует</v>
      </c>
    </row>
    <row r="90" spans="1:13" ht="38.25" customHeight="1" x14ac:dyDescent="0.2">
      <c r="A90" s="47" t="s">
        <v>24</v>
      </c>
      <c r="B90" s="37">
        <v>3185430054</v>
      </c>
      <c r="C90" s="38" t="s">
        <v>31</v>
      </c>
      <c r="D90" s="39">
        <v>2</v>
      </c>
      <c r="E90" s="40">
        <v>10642.71</v>
      </c>
      <c r="F90" s="40">
        <v>12558.4</v>
      </c>
      <c r="H90" s="50" t="str">
        <f ca="1">IFERROR(VLOOKUP(B90,OFFSET(спецификация!$B$2:$E$2,MATCH(A90,спецификация!$F$3:$F$200,0),,COUNTIF(спецификация!$F$3:$F$200,A90)),4,0),"Отсутствует")</f>
        <v>Отсутствует</v>
      </c>
      <c r="I90" s="41"/>
      <c r="J90" s="41"/>
      <c r="K90" s="42"/>
      <c r="L90" s="26" t="str">
        <f>IFERROR(VLOOKUP(B90,INDEX(спецификация!$B$3:$B$200,MATCH(разнарядка!A90,спецификация!$F$2:$F$200,0)):INDEX(спецификация!$E$3:$E$200,MATCH(разнарядка!A90,спецификация!$F$2:$F$200)),4,0),"Отсутствует")</f>
        <v>Отсутствует</v>
      </c>
    </row>
    <row r="91" spans="1:13" ht="25.5" customHeight="1" x14ac:dyDescent="0.2">
      <c r="A91" s="47" t="s">
        <v>24</v>
      </c>
      <c r="B91" s="37">
        <v>3186829001</v>
      </c>
      <c r="C91" s="38" t="s">
        <v>10</v>
      </c>
      <c r="D91" s="39">
        <v>5</v>
      </c>
      <c r="E91" s="40">
        <v>5384.24</v>
      </c>
      <c r="F91" s="40">
        <v>6353.4</v>
      </c>
      <c r="H91" s="50" t="str">
        <f ca="1">IFERROR(VLOOKUP(B91,OFFSET(спецификация!$B$2:$E$2,MATCH(A91,спецификация!$F$3:$F$200,0),,COUNTIF(спецификация!$F$3:$F$200,A91)),4,0),"Отсутствует")</f>
        <v>Отсутствует</v>
      </c>
      <c r="I91" s="41"/>
      <c r="J91" s="41"/>
      <c r="K91" s="42"/>
      <c r="L91" s="26" t="str">
        <f>IFERROR(VLOOKUP(B91,INDEX(спецификация!$B$3:$B$200,MATCH(разнарядка!A91,спецификация!$F$2:$F$200,0)):INDEX(спецификация!$E$3:$E$200,MATCH(разнарядка!A91,спецификация!$F$2:$F$200)),4,0),"Отсутствует")</f>
        <v>Отсутствует</v>
      </c>
    </row>
    <row r="92" spans="1:13" ht="12.75" customHeight="1" x14ac:dyDescent="0.2">
      <c r="A92" s="36" t="s">
        <v>22</v>
      </c>
      <c r="B92" s="37">
        <v>3147450193</v>
      </c>
      <c r="C92" s="38" t="s">
        <v>99</v>
      </c>
      <c r="D92" s="39">
        <v>4</v>
      </c>
      <c r="E92" s="40">
        <f>F92/1.18</f>
        <v>1272.7627118644068</v>
      </c>
      <c r="F92" s="40">
        <v>1501.86</v>
      </c>
      <c r="H92" s="50" t="str">
        <f ca="1">IFERROR(VLOOKUP(B92,OFFSET(спецификация!$B$2:$E$2,MATCH(A92,спецификация!$F$3:$F$200,0),,COUNTIF(спецификация!$F$3:$F$200,A92)),4,0),"Отсутствует")</f>
        <v>Отсутствует</v>
      </c>
      <c r="I92" s="41"/>
      <c r="J92" s="41"/>
      <c r="K92" s="42"/>
      <c r="L92" s="26" t="str">
        <f>IFERROR(VLOOKUP(B92,INDEX(спецификация!$B$3:$B$200,MATCH(разнарядка!A92,спецификация!$F$2:$F$200,0)):INDEX(спецификация!$E$3:$E$200,MATCH(разнарядка!A92,спецификация!$F$2:$F$200)),4,0),"Отсутствует")</f>
        <v>Отсутствует</v>
      </c>
    </row>
    <row r="93" spans="1:13" ht="12.75" customHeight="1" x14ac:dyDescent="0.2">
      <c r="A93" s="48" t="s">
        <v>22</v>
      </c>
      <c r="B93" s="37">
        <v>3186829006</v>
      </c>
      <c r="C93" s="38" t="s">
        <v>135</v>
      </c>
      <c r="D93" s="39">
        <v>5</v>
      </c>
      <c r="E93" s="40">
        <v>1011.46</v>
      </c>
      <c r="F93" s="40">
        <v>1193.52</v>
      </c>
      <c r="H93" s="50" t="str">
        <f ca="1">IFERROR(VLOOKUP(B93,OFFSET(спецификация!$B$2:$E$2,MATCH(A93,спецификация!$F$3:$F$200,0),,COUNTIF(спецификация!$F$3:$F$200,A93)),4,0),"Отсутствует")</f>
        <v>Отсутствует</v>
      </c>
      <c r="I93" s="41"/>
      <c r="J93" s="41"/>
      <c r="K93" s="42"/>
      <c r="L93" s="26" t="str">
        <f>IFERROR(VLOOKUP(B93,INDEX(спецификация!$B$3:$B$200,MATCH(разнарядка!A93,спецификация!$F$2:$F$200,0)):INDEX(спецификация!$E$3:$E$200,MATCH(разнарядка!A93,спецификация!$F$2:$F$200)),4,0),"Отсутствует")</f>
        <v>Отсутствует</v>
      </c>
    </row>
    <row r="94" spans="1:13" ht="12.75" customHeight="1" x14ac:dyDescent="0.2">
      <c r="A94" s="36" t="s">
        <v>22</v>
      </c>
      <c r="B94" s="37">
        <v>3129002313</v>
      </c>
      <c r="C94" s="38" t="s">
        <v>82</v>
      </c>
      <c r="D94" s="39">
        <v>4</v>
      </c>
      <c r="E94" s="40">
        <f t="shared" ref="E94:E105" si="3">F94/1.18</f>
        <v>21386.47457627119</v>
      </c>
      <c r="F94" s="40">
        <v>25236.04</v>
      </c>
      <c r="H94" s="50" t="str">
        <f ca="1">IFERROR(VLOOKUP(B94,OFFSET(спецификация!$B$2:$E$2,MATCH(A94,спецификация!$F$3:$F$200,0),,COUNTIF(спецификация!$F$3:$F$200,A94)),4,0),"Отсутствует")</f>
        <v>Отсутствует</v>
      </c>
      <c r="I94" s="41"/>
      <c r="J94" s="41"/>
      <c r="K94" s="42"/>
      <c r="L94" s="26" t="str">
        <f>IFERROR(VLOOKUP(B94,INDEX(спецификация!$B$3:$B$200,MATCH(разнарядка!A94,спецификация!$F$2:$F$200,0)):INDEX(спецификация!$E$3:$E$200,MATCH(разнарядка!A94,спецификация!$F$2:$F$200)),4,0),"Отсутствует")</f>
        <v>Отсутствует</v>
      </c>
    </row>
    <row r="95" spans="1:13" ht="51" customHeight="1" x14ac:dyDescent="0.2">
      <c r="A95" s="36" t="s">
        <v>22</v>
      </c>
      <c r="B95" s="37">
        <v>3186810013</v>
      </c>
      <c r="C95" s="38" t="s">
        <v>112</v>
      </c>
      <c r="D95" s="39">
        <v>24</v>
      </c>
      <c r="E95" s="40">
        <f t="shared" si="3"/>
        <v>3920.5847457627119</v>
      </c>
      <c r="F95" s="40">
        <v>4626.29</v>
      </c>
      <c r="H95" s="50" t="str">
        <f ca="1">IFERROR(VLOOKUP(B95,OFFSET(спецификация!$B$2:$E$2,MATCH(A95,спецификация!$F$3:$F$200,0),,COUNTIF(спецификация!$F$3:$F$200,A95)),4,0),"Отсутствует")</f>
        <v>Отсутствует</v>
      </c>
      <c r="I95" s="41"/>
      <c r="J95" s="41"/>
      <c r="K95" s="42"/>
      <c r="L95" s="26" t="str">
        <f>IFERROR(VLOOKUP(B95,INDEX(спецификация!$B$3:$B$200,MATCH(разнарядка!A95,спецификация!$F$2:$F$200,0)):INDEX(спецификация!$E$3:$E$200,MATCH(разнарядка!A95,спецификация!$F$2:$F$200)),4,0),"Отсутствует")</f>
        <v>Отсутствует</v>
      </c>
    </row>
    <row r="96" spans="1:13" ht="51" customHeight="1" x14ac:dyDescent="0.2">
      <c r="A96" s="36" t="s">
        <v>22</v>
      </c>
      <c r="B96" s="37">
        <v>3185580350</v>
      </c>
      <c r="C96" s="38" t="s">
        <v>112</v>
      </c>
      <c r="D96" s="39">
        <v>2</v>
      </c>
      <c r="E96" s="40">
        <f t="shared" si="3"/>
        <v>6761.6016949152545</v>
      </c>
      <c r="F96" s="40">
        <v>7978.69</v>
      </c>
      <c r="H96" s="50" t="str">
        <f ca="1">IFERROR(VLOOKUP(B96,OFFSET(спецификация!$B$2:$E$2,MATCH(A96,спецификация!$F$3:$F$200,0),,COUNTIF(спецификация!$F$3:$F$200,A96)),4,0),"Отсутствует")</f>
        <v>Отсутствует</v>
      </c>
      <c r="I96" s="41"/>
      <c r="J96" s="41"/>
      <c r="K96" s="42"/>
      <c r="L96" s="26" t="str">
        <f>IFERROR(VLOOKUP(B96,INDEX(спецификация!$B$3:$B$200,MATCH(разнарядка!A96,спецификация!$F$2:$F$200,0)):INDEX(спецификация!$E$3:$E$200,MATCH(разнарядка!A96,спецификация!$F$2:$F$200)),4,0),"Отсутствует")</f>
        <v>Отсутствует</v>
      </c>
    </row>
    <row r="97" spans="1:12" ht="51" customHeight="1" x14ac:dyDescent="0.2">
      <c r="A97" s="36" t="s">
        <v>22</v>
      </c>
      <c r="B97" s="37">
        <v>3186810124</v>
      </c>
      <c r="C97" s="38" t="s">
        <v>113</v>
      </c>
      <c r="D97" s="39">
        <v>3</v>
      </c>
      <c r="E97" s="40">
        <f t="shared" si="3"/>
        <v>8155.2796610169489</v>
      </c>
      <c r="F97" s="40">
        <v>9623.23</v>
      </c>
      <c r="H97" s="50" t="str">
        <f ca="1">IFERROR(VLOOKUP(B97,OFFSET(спецификация!$B$2:$E$2,MATCH(A97,спецификация!$F$3:$F$200,0),,COUNTIF(спецификация!$F$3:$F$200,A97)),4,0),"Отсутствует")</f>
        <v>Отсутствует</v>
      </c>
      <c r="I97" s="41"/>
      <c r="J97" s="41"/>
      <c r="K97" s="42"/>
      <c r="L97" s="26" t="str">
        <f>IFERROR(VLOOKUP(B97,INDEX(спецификация!$B$3:$B$200,MATCH(разнарядка!A97,спецификация!$F$2:$F$200,0)):INDEX(спецификация!$E$3:$E$200,MATCH(разнарядка!A97,спецификация!$F$2:$F$200)),4,0),"Отсутствует")</f>
        <v>Отсутствует</v>
      </c>
    </row>
    <row r="98" spans="1:12" ht="12.75" customHeight="1" x14ac:dyDescent="0.2">
      <c r="A98" s="36" t="s">
        <v>22</v>
      </c>
      <c r="B98" s="37">
        <v>3147450009</v>
      </c>
      <c r="C98" s="38" t="s">
        <v>83</v>
      </c>
      <c r="D98" s="39">
        <v>2</v>
      </c>
      <c r="E98" s="40">
        <f t="shared" si="3"/>
        <v>17853.203389830509</v>
      </c>
      <c r="F98" s="40">
        <v>21066.78</v>
      </c>
      <c r="H98" s="50" t="str">
        <f ca="1">IFERROR(VLOOKUP(B98,OFFSET(спецификация!$B$2:$E$2,MATCH(A98,спецификация!$F$3:$F$200,0),,COUNTIF(спецификация!$F$3:$F$200,A98)),4,0),"Отсутствует")</f>
        <v>Отсутствует</v>
      </c>
      <c r="I98" s="41"/>
      <c r="J98" s="41"/>
      <c r="K98" s="42"/>
      <c r="L98" s="26" t="str">
        <f>IFERROR(VLOOKUP(B98,INDEX(спецификация!$B$3:$B$200,MATCH(разнарядка!A98,спецификация!$F$2:$F$200,0)):INDEX(спецификация!$E$3:$E$200,MATCH(разнарядка!A98,спецификация!$F$2:$F$200)),4,0),"Отсутствует")</f>
        <v>Отсутствует</v>
      </c>
    </row>
    <row r="99" spans="1:12" ht="12.75" customHeight="1" x14ac:dyDescent="0.2">
      <c r="A99" s="36" t="s">
        <v>22</v>
      </c>
      <c r="B99" s="37">
        <v>3147450069</v>
      </c>
      <c r="C99" s="38" t="s">
        <v>88</v>
      </c>
      <c r="D99" s="39">
        <v>4</v>
      </c>
      <c r="E99" s="40">
        <f t="shared" si="3"/>
        <v>604.27118644067798</v>
      </c>
      <c r="F99" s="40">
        <v>713.04</v>
      </c>
      <c r="H99" s="50" t="str">
        <f ca="1">IFERROR(VLOOKUP(B99,OFFSET(спецификация!$B$2:$E$2,MATCH(A99,спецификация!$F$3:$F$200,0),,COUNTIF(спецификация!$F$3:$F$200,A99)),4,0),"Отсутствует")</f>
        <v>Отсутствует</v>
      </c>
      <c r="I99" s="41"/>
      <c r="J99" s="41"/>
      <c r="K99" s="42"/>
      <c r="L99" s="26" t="str">
        <f>IFERROR(VLOOKUP(B99,INDEX(спецификация!$B$3:$B$200,MATCH(разнарядка!A99,спецификация!$F$2:$F$200,0)):INDEX(спецификация!$E$3:$E$200,MATCH(разнарядка!A99,спецификация!$F$2:$F$200)),4,0),"Отсутствует")</f>
        <v>Отсутствует</v>
      </c>
    </row>
    <row r="100" spans="1:12" ht="12.75" customHeight="1" x14ac:dyDescent="0.2">
      <c r="A100" s="36" t="s">
        <v>22</v>
      </c>
      <c r="B100" s="37">
        <v>3147450164</v>
      </c>
      <c r="C100" s="38" t="s">
        <v>97</v>
      </c>
      <c r="D100" s="39">
        <v>2</v>
      </c>
      <c r="E100" s="40">
        <f t="shared" si="3"/>
        <v>20124.313559322032</v>
      </c>
      <c r="F100" s="40">
        <v>23746.69</v>
      </c>
      <c r="H100" s="50" t="str">
        <f ca="1">IFERROR(VLOOKUP(B100,OFFSET(спецификация!$B$2:$E$2,MATCH(A100,спецификация!$F$3:$F$200,0),,COUNTIF(спецификация!$F$3:$F$200,A100)),4,0),"Отсутствует")</f>
        <v>Отсутствует</v>
      </c>
      <c r="I100" s="41"/>
      <c r="J100" s="41"/>
      <c r="K100" s="42"/>
      <c r="L100" s="26" t="str">
        <f>IFERROR(VLOOKUP(B100,INDEX(спецификация!$B$3:$B$200,MATCH(разнарядка!A100,спецификация!$F$2:$F$200,0)):INDEX(спецификация!$E$3:$E$200,MATCH(разнарядка!A100,спецификация!$F$2:$F$200)),4,0),"Отсутствует")</f>
        <v>Отсутствует</v>
      </c>
    </row>
    <row r="101" spans="1:12" ht="51" customHeight="1" x14ac:dyDescent="0.2">
      <c r="A101" s="36" t="s">
        <v>22</v>
      </c>
      <c r="B101" s="37">
        <v>3186810124</v>
      </c>
      <c r="C101" s="38" t="s">
        <v>113</v>
      </c>
      <c r="D101" s="39">
        <v>1</v>
      </c>
      <c r="E101" s="40">
        <f t="shared" si="3"/>
        <v>8155.2796610169489</v>
      </c>
      <c r="F101" s="40">
        <v>9623.23</v>
      </c>
      <c r="H101" s="50" t="str">
        <f ca="1">IFERROR(VLOOKUP(B101,OFFSET(спецификация!$B$2:$E$2,MATCH(A101,спецификация!$F$3:$F$200,0),,COUNTIF(спецификация!$F$3:$F$200,A101)),4,0),"Отсутствует")</f>
        <v>Отсутствует</v>
      </c>
      <c r="I101" s="41"/>
      <c r="J101" s="41"/>
      <c r="K101" s="42"/>
      <c r="L101" s="26" t="str">
        <f>IFERROR(VLOOKUP(B101,INDEX(спецификация!$B$3:$B$200,MATCH(разнарядка!A101,спецификация!$F$2:$F$200,0)):INDEX(спецификация!$E$3:$E$200,MATCH(разнарядка!A101,спецификация!$F$2:$F$200)),4,0),"Отсутствует")</f>
        <v>Отсутствует</v>
      </c>
    </row>
    <row r="102" spans="1:12" ht="12.75" customHeight="1" x14ac:dyDescent="0.2">
      <c r="A102" s="36" t="s">
        <v>22</v>
      </c>
      <c r="B102" s="37">
        <v>3186820103</v>
      </c>
      <c r="C102" s="38" t="s">
        <v>131</v>
      </c>
      <c r="D102" s="39">
        <v>6</v>
      </c>
      <c r="E102" s="40">
        <f t="shared" si="3"/>
        <v>3782.8983050847455</v>
      </c>
      <c r="F102" s="40">
        <v>4463.82</v>
      </c>
      <c r="H102" s="50" t="str">
        <f ca="1">IFERROR(VLOOKUP(B102,OFFSET(спецификация!$B$2:$E$2,MATCH(A102,спецификация!$F$3:$F$200,0),,COUNTIF(спецификация!$F$3:$F$200,A102)),4,0),"Отсутствует")</f>
        <v>Отсутствует</v>
      </c>
      <c r="I102" s="41"/>
      <c r="J102" s="41"/>
      <c r="K102" s="42"/>
      <c r="L102" s="26" t="str">
        <f>IFERROR(VLOOKUP(B102,INDEX(спецификация!$B$3:$B$200,MATCH(разнарядка!A102,спецификация!$F$2:$F$200,0)):INDEX(спецификация!$E$3:$E$200,MATCH(разнарядка!A102,спецификация!$F$2:$F$200)),4,0),"Отсутствует")</f>
        <v>Отсутствует</v>
      </c>
    </row>
    <row r="103" spans="1:12" ht="12.75" customHeight="1" x14ac:dyDescent="0.2">
      <c r="A103" s="36" t="s">
        <v>22</v>
      </c>
      <c r="B103" s="37">
        <v>3186829002</v>
      </c>
      <c r="C103" s="38" t="s">
        <v>134</v>
      </c>
      <c r="D103" s="39">
        <v>30</v>
      </c>
      <c r="E103" s="40">
        <f t="shared" si="3"/>
        <v>92.813559322033896</v>
      </c>
      <c r="F103" s="40">
        <v>109.52</v>
      </c>
      <c r="H103" s="50" t="str">
        <f ca="1">IFERROR(VLOOKUP(B103,OFFSET(спецификация!$B$2:$E$2,MATCH(A103,спецификация!$F$3:$F$200,0),,COUNTIF(спецификация!$F$3:$F$200,A103)),4,0),"Отсутствует")</f>
        <v>Отсутствует</v>
      </c>
      <c r="I103" s="41"/>
      <c r="J103" s="41"/>
      <c r="K103" s="42"/>
      <c r="L103" s="26" t="str">
        <f>IFERROR(VLOOKUP(B103,INDEX(спецификация!$B$3:$B$200,MATCH(разнарядка!A103,спецификация!$F$2:$F$200,0)):INDEX(спецификация!$E$3:$E$200,MATCH(разнарядка!A103,спецификация!$F$2:$F$200)),4,0),"Отсутствует")</f>
        <v>Отсутствует</v>
      </c>
    </row>
    <row r="104" spans="1:12" ht="25.5" customHeight="1" x14ac:dyDescent="0.2">
      <c r="A104" s="36" t="s">
        <v>22</v>
      </c>
      <c r="B104" s="37">
        <v>4851900320</v>
      </c>
      <c r="C104" s="38" t="s">
        <v>75</v>
      </c>
      <c r="D104" s="39">
        <v>2</v>
      </c>
      <c r="E104" s="40">
        <f t="shared" si="3"/>
        <v>51.610169491525426</v>
      </c>
      <c r="F104" s="40">
        <v>60.9</v>
      </c>
      <c r="H104" s="50" t="str">
        <f ca="1">IFERROR(VLOOKUP(B104,OFFSET(спецификация!$B$2:$E$2,MATCH(A104,спецификация!$F$3:$F$200,0),,COUNTIF(спецификация!$F$3:$F$200,A104)),4,0),"Отсутствует")</f>
        <v>Отсутствует</v>
      </c>
      <c r="I104" s="41"/>
      <c r="J104" s="41"/>
      <c r="K104" s="42"/>
      <c r="L104" s="26" t="str">
        <f>IFERROR(VLOOKUP(B104,INDEX(спецификация!$B$3:$B$200,MATCH(разнарядка!A104,спецификация!$F$2:$F$200,0)):INDEX(спецификация!$E$3:$E$200,MATCH(разнарядка!A104,спецификация!$F$2:$F$200)),4,0),"Отсутствует")</f>
        <v>Отсутствует</v>
      </c>
    </row>
    <row r="105" spans="1:12" ht="25.5" customHeight="1" x14ac:dyDescent="0.2">
      <c r="A105" s="36" t="s">
        <v>22</v>
      </c>
      <c r="B105" s="37">
        <v>4872400002</v>
      </c>
      <c r="C105" s="38" t="s">
        <v>76</v>
      </c>
      <c r="D105" s="39">
        <v>3</v>
      </c>
      <c r="E105" s="40">
        <f t="shared" si="3"/>
        <v>421.49152542372883</v>
      </c>
      <c r="F105" s="40">
        <v>497.36</v>
      </c>
      <c r="H105" s="50" t="str">
        <f ca="1">IFERROR(VLOOKUP(B105,OFFSET(спецификация!$B$2:$E$2,MATCH(A105,спецификация!$F$3:$F$200,0),,COUNTIF(спецификация!$F$3:$F$200,A105)),4,0),"Отсутствует")</f>
        <v>Отсутствует</v>
      </c>
      <c r="I105" s="41"/>
      <c r="J105" s="41"/>
      <c r="K105" s="42"/>
      <c r="L105" s="26" t="str">
        <f>IFERROR(VLOOKUP(B105,INDEX(спецификация!$B$3:$B$200,MATCH(разнарядка!A105,спецификация!$F$2:$F$200,0)):INDEX(спецификация!$E$3:$E$200,MATCH(разнарядка!A105,спецификация!$F$2:$F$200)),4,0),"Отсутствует")</f>
        <v>Отсутствует</v>
      </c>
    </row>
    <row r="106" spans="1:12" ht="51" customHeight="1" x14ac:dyDescent="0.2">
      <c r="A106" s="47">
        <v>332</v>
      </c>
      <c r="B106" s="37">
        <v>3186810013</v>
      </c>
      <c r="C106" s="38" t="s">
        <v>112</v>
      </c>
      <c r="D106" s="39">
        <v>10</v>
      </c>
      <c r="E106" s="40">
        <v>4794.96</v>
      </c>
      <c r="F106" s="40">
        <v>5658.05</v>
      </c>
      <c r="H106" s="50" t="str">
        <f ca="1">IFERROR(VLOOKUP(B106,OFFSET(спецификация!$B$2:$E$2,MATCH(A106,спецификация!$F$3:$F$200,0),,COUNTIF(спецификация!$F$3:$F$200,A106)),4,0),"Отсутствует")</f>
        <v>Отсутствует</v>
      </c>
      <c r="I106" s="41"/>
      <c r="J106" s="41"/>
      <c r="K106" s="42"/>
      <c r="L106" s="26" t="str">
        <f>IFERROR(VLOOKUP(B106,INDEX(спецификация!$B$3:$B$200,MATCH(разнарядка!A106,спецификация!$F$2:$F$200,0)):INDEX(спецификация!$E$3:$E$200,MATCH(разнарядка!A106,спецификация!$F$2:$F$200)),4,0),"Отсутствует")</f>
        <v>Отсутствует</v>
      </c>
    </row>
    <row r="107" spans="1:12" ht="25.5" customHeight="1" x14ac:dyDescent="0.2">
      <c r="A107" s="47">
        <v>332</v>
      </c>
      <c r="B107" s="37">
        <v>3147450055</v>
      </c>
      <c r="C107" s="38" t="s">
        <v>117</v>
      </c>
      <c r="D107" s="39">
        <v>2</v>
      </c>
      <c r="E107" s="40">
        <v>29259.93</v>
      </c>
      <c r="F107" s="40">
        <v>34526.720000000001</v>
      </c>
      <c r="H107" s="50" t="str">
        <f ca="1">IFERROR(VLOOKUP(B107,OFFSET(спецификация!$B$2:$E$2,MATCH(A107,спецификация!$F$3:$F$200,0),,COUNTIF(спецификация!$F$3:$F$200,A107)),4,0),"Отсутствует")</f>
        <v>Отсутствует</v>
      </c>
      <c r="I107" s="41"/>
      <c r="J107" s="41"/>
      <c r="K107" s="42"/>
      <c r="L107" s="26" t="str">
        <f>IFERROR(VLOOKUP(B107,INDEX(спецификация!$B$3:$B$200,MATCH(разнарядка!A107,спецификация!$F$2:$F$200,0)):INDEX(спецификация!$E$3:$E$200,MATCH(разнарядка!A107,спецификация!$F$2:$F$200)),4,0),"Отсутствует")</f>
        <v>Отсутствует</v>
      </c>
    </row>
    <row r="108" spans="1:12" ht="12.75" customHeight="1" x14ac:dyDescent="0.2">
      <c r="A108" s="47">
        <v>332</v>
      </c>
      <c r="B108" s="37">
        <v>3147450067</v>
      </c>
      <c r="C108" s="38" t="s">
        <v>87</v>
      </c>
      <c r="D108" s="39">
        <v>2</v>
      </c>
      <c r="E108" s="40">
        <v>24432.04</v>
      </c>
      <c r="F108" s="40">
        <v>28829.81</v>
      </c>
      <c r="H108" s="50" t="str">
        <f ca="1">IFERROR(VLOOKUP(B108,OFFSET(спецификация!$B$2:$E$2,MATCH(A108,спецификация!$F$3:$F$200,0),,COUNTIF(спецификация!$F$3:$F$200,A108)),4,0),"Отсутствует")</f>
        <v>Отсутствует</v>
      </c>
      <c r="I108" s="41"/>
      <c r="J108" s="41"/>
      <c r="K108" s="42"/>
      <c r="L108" s="26" t="str">
        <f>IFERROR(VLOOKUP(B108,INDEX(спецификация!$B$3:$B$200,MATCH(разнарядка!A108,спецификация!$F$2:$F$200,0)):INDEX(спецификация!$E$3:$E$200,MATCH(разнарядка!A108,спецификация!$F$2:$F$200)),4,0),"Отсутствует")</f>
        <v>Отсутствует</v>
      </c>
    </row>
    <row r="109" spans="1:12" ht="12.75" customHeight="1" x14ac:dyDescent="0.2">
      <c r="A109" s="47">
        <v>332</v>
      </c>
      <c r="B109" s="37">
        <v>3147450071</v>
      </c>
      <c r="C109" s="38" t="s">
        <v>89</v>
      </c>
      <c r="D109" s="39">
        <v>2</v>
      </c>
      <c r="E109" s="40">
        <v>8843.81</v>
      </c>
      <c r="F109" s="40">
        <v>10435.700000000001</v>
      </c>
      <c r="H109" s="50" t="str">
        <f ca="1">IFERROR(VLOOKUP(B109,OFFSET(спецификация!$B$2:$E$2,MATCH(A109,спецификация!$F$3:$F$200,0),,COUNTIF(спецификация!$F$3:$F$200,A109)),4,0),"Отсутствует")</f>
        <v>Отсутствует</v>
      </c>
      <c r="I109" s="41"/>
      <c r="J109" s="41"/>
      <c r="K109" s="42"/>
      <c r="L109" s="26" t="str">
        <f>IFERROR(VLOOKUP(B109,INDEX(спецификация!$B$3:$B$200,MATCH(разнарядка!A109,спецификация!$F$2:$F$200,0)):INDEX(спецификация!$E$3:$E$200,MATCH(разнарядка!A109,спецификация!$F$2:$F$200)),4,0),"Отсутствует")</f>
        <v>Отсутствует</v>
      </c>
    </row>
    <row r="110" spans="1:12" ht="12.75" customHeight="1" x14ac:dyDescent="0.2">
      <c r="A110" s="47">
        <v>332</v>
      </c>
      <c r="B110" s="37">
        <v>3147450101</v>
      </c>
      <c r="C110" s="38" t="s">
        <v>8</v>
      </c>
      <c r="D110" s="39">
        <v>10</v>
      </c>
      <c r="E110" s="40">
        <v>2082.92</v>
      </c>
      <c r="F110" s="40">
        <v>2457.85</v>
      </c>
      <c r="H110" s="50" t="str">
        <f ca="1">IFERROR(VLOOKUP(B110,OFFSET(спецификация!$B$2:$E$2,MATCH(A110,спецификация!$F$3:$F$200,0),,COUNTIF(спецификация!$F$3:$F$200,A110)),4,0),"Отсутствует")</f>
        <v>Отсутствует</v>
      </c>
      <c r="I110" s="41"/>
      <c r="J110" s="41"/>
      <c r="K110" s="42"/>
      <c r="L110" s="26" t="str">
        <f>IFERROR(VLOOKUP(B110,INDEX(спецификация!$B$3:$B$200,MATCH(разнарядка!A110,спецификация!$F$2:$F$200,0)):INDEX(спецификация!$E$3:$E$200,MATCH(разнарядка!A110,спецификация!$F$2:$F$200)),4,0),"Отсутствует")</f>
        <v>Отсутствует</v>
      </c>
    </row>
    <row r="111" spans="1:12" ht="12.75" customHeight="1" x14ac:dyDescent="0.2">
      <c r="A111" s="47">
        <v>332</v>
      </c>
      <c r="B111" s="37">
        <v>3147450192</v>
      </c>
      <c r="C111" s="38" t="s">
        <v>28</v>
      </c>
      <c r="D111" s="39">
        <v>2</v>
      </c>
      <c r="E111" s="40">
        <v>1849.53</v>
      </c>
      <c r="F111" s="40">
        <v>2182.4499999999998</v>
      </c>
      <c r="H111" s="50" t="str">
        <f ca="1">IFERROR(VLOOKUP(B111,OFFSET(спецификация!$B$2:$E$2,MATCH(A111,спецификация!$F$3:$F$200,0),,COUNTIF(спецификация!$F$3:$F$200,A111)),4,0),"Отсутствует")</f>
        <v>Отсутствует</v>
      </c>
      <c r="I111" s="41"/>
      <c r="J111" s="41"/>
      <c r="K111" s="42"/>
      <c r="L111" s="26" t="str">
        <f>IFERROR(VLOOKUP(B111,INDEX(спецификация!$B$3:$B$200,MATCH(разнарядка!A111,спецификация!$F$2:$F$200,0)):INDEX(спецификация!$E$3:$E$200,MATCH(разнарядка!A111,спецификация!$F$2:$F$200)),4,0),"Отсутствует")</f>
        <v>Отсутствует</v>
      </c>
    </row>
    <row r="112" spans="1:12" ht="12.75" customHeight="1" x14ac:dyDescent="0.2">
      <c r="A112" s="47">
        <v>332</v>
      </c>
      <c r="B112" s="37">
        <v>3185584085</v>
      </c>
      <c r="C112" s="38" t="s">
        <v>25</v>
      </c>
      <c r="D112" s="39">
        <v>110</v>
      </c>
      <c r="E112" s="40">
        <v>567.88</v>
      </c>
      <c r="F112" s="40">
        <v>670.1</v>
      </c>
      <c r="H112" s="50" t="str">
        <f ca="1">IFERROR(VLOOKUP(B112,OFFSET(спецификация!$B$2:$E$2,MATCH(A112,спецификация!$F$3:$F$200,0),,COUNTIF(спецификация!$F$3:$F$200,A112)),4,0),"Отсутствует")</f>
        <v>Отсутствует</v>
      </c>
      <c r="I112" s="41"/>
      <c r="J112" s="41"/>
      <c r="K112" s="42"/>
      <c r="L112" s="26" t="str">
        <f>IFERROR(VLOOKUP(B112,INDEX(спецификация!$B$3:$B$200,MATCH(разнарядка!A112,спецификация!$F$2:$F$200,0)):INDEX(спецификация!$E$3:$E$200,MATCH(разнарядка!A112,спецификация!$F$2:$F$200)),4,0),"Отсутствует")</f>
        <v>Отсутствует</v>
      </c>
    </row>
    <row r="113" spans="1:12" ht="12.75" customHeight="1" x14ac:dyDescent="0.2">
      <c r="A113" s="47">
        <v>332</v>
      </c>
      <c r="B113" s="37">
        <v>3186420001</v>
      </c>
      <c r="C113" s="38" t="s">
        <v>110</v>
      </c>
      <c r="D113" s="39">
        <v>80</v>
      </c>
      <c r="E113" s="40">
        <v>2500.5300000000002</v>
      </c>
      <c r="F113" s="40">
        <v>2950.63</v>
      </c>
      <c r="H113" s="50" t="str">
        <f ca="1">IFERROR(VLOOKUP(B113,OFFSET(спецификация!$B$2:$E$2,MATCH(A113,спецификация!$F$3:$F$200,0),,COUNTIF(спецификация!$F$3:$F$200,A113)),4,0),"Отсутствует")</f>
        <v>Отсутствует</v>
      </c>
      <c r="I113" s="41"/>
      <c r="J113" s="41"/>
      <c r="K113" s="42"/>
      <c r="L113" s="26" t="str">
        <f>IFERROR(VLOOKUP(B113,INDEX(спецификация!$B$3:$B$200,MATCH(разнарядка!A113,спецификация!$F$2:$F$200,0)):INDEX(спецификация!$E$3:$E$200,MATCH(разнарядка!A113,спецификация!$F$2:$F$200)),4,0),"Отсутствует")</f>
        <v>Отсутствует</v>
      </c>
    </row>
    <row r="114" spans="1:12" ht="25.5" customHeight="1" x14ac:dyDescent="0.2">
      <c r="A114" s="47">
        <v>332</v>
      </c>
      <c r="B114" s="37">
        <v>3186810252</v>
      </c>
      <c r="C114" s="38" t="s">
        <v>115</v>
      </c>
      <c r="D114" s="39">
        <v>3</v>
      </c>
      <c r="E114" s="40">
        <v>6207.66</v>
      </c>
      <c r="F114" s="40">
        <v>7325.04</v>
      </c>
      <c r="H114" s="50" t="str">
        <f ca="1">IFERROR(VLOOKUP(B114,OFFSET(спецификация!$B$2:$E$2,MATCH(A114,спецификация!$F$3:$F$200,0),,COUNTIF(спецификация!$F$3:$F$200,A114)),4,0),"Отсутствует")</f>
        <v>Отсутствует</v>
      </c>
      <c r="I114" s="41"/>
      <c r="J114" s="41"/>
      <c r="K114" s="42"/>
      <c r="L114" s="26" t="str">
        <f>IFERROR(VLOOKUP(B114,INDEX(спецификация!$B$3:$B$200,MATCH(разнарядка!A114,спецификация!$F$2:$F$200,0)):INDEX(спецификация!$E$3:$E$200,MATCH(разнарядка!A114,спецификация!$F$2:$F$200)),4,0),"Отсутствует")</f>
        <v>Отсутствует</v>
      </c>
    </row>
    <row r="115" spans="1:12" ht="25.5" customHeight="1" x14ac:dyDescent="0.2">
      <c r="A115" s="47">
        <v>332</v>
      </c>
      <c r="B115" s="37">
        <v>3186810584</v>
      </c>
      <c r="C115" s="38" t="s">
        <v>3</v>
      </c>
      <c r="D115" s="39">
        <v>4</v>
      </c>
      <c r="E115" s="40">
        <v>11422.1</v>
      </c>
      <c r="F115" s="40">
        <v>13478.08</v>
      </c>
      <c r="H115" s="50" t="str">
        <f ca="1">IFERROR(VLOOKUP(B115,OFFSET(спецификация!$B$2:$E$2,MATCH(A115,спецификация!$F$3:$F$200,0),,COUNTIF(спецификация!$F$3:$F$200,A115)),4,0),"Отсутствует")</f>
        <v>Отсутствует</v>
      </c>
      <c r="I115" s="41"/>
      <c r="J115" s="41"/>
      <c r="K115" s="42"/>
      <c r="L115" s="26" t="str">
        <f>IFERROR(VLOOKUP(B115,INDEX(спецификация!$B$3:$B$200,MATCH(разнарядка!A115,спецификация!$F$2:$F$200,0)):INDEX(спецификация!$E$3:$E$200,MATCH(разнарядка!A115,спецификация!$F$2:$F$200)),4,0),"Отсутствует")</f>
        <v>Отсутствует</v>
      </c>
    </row>
    <row r="116" spans="1:12" ht="12.75" customHeight="1" x14ac:dyDescent="0.2">
      <c r="A116" s="47">
        <v>332</v>
      </c>
      <c r="B116" s="37">
        <v>4561700002</v>
      </c>
      <c r="C116" s="38" t="s">
        <v>204</v>
      </c>
      <c r="D116" s="39">
        <v>2</v>
      </c>
      <c r="E116" s="40">
        <v>17243.09</v>
      </c>
      <c r="F116" s="40">
        <v>20346.849999999999</v>
      </c>
      <c r="H116" s="50" t="str">
        <f ca="1">IFERROR(VLOOKUP(B116,OFFSET(спецификация!$B$2:$E$2,MATCH(A116,спецификация!$F$3:$F$200,0),,COUNTIF(спецификация!$F$3:$F$200,A116)),4,0),"Отсутствует")</f>
        <v>Отсутствует</v>
      </c>
      <c r="I116" s="41"/>
      <c r="J116" s="41"/>
      <c r="K116" s="42"/>
      <c r="L116" s="26" t="str">
        <f>IFERROR(VLOOKUP(B116,INDEX(спецификация!$B$3:$B$200,MATCH(разнарядка!A116,спецификация!$F$2:$F$200,0)):INDEX(спецификация!$E$3:$E$200,MATCH(разнарядка!A116,спецификация!$F$2:$F$200)),4,0),"Отсутствует")</f>
        <v>Отсутствует</v>
      </c>
    </row>
    <row r="117" spans="1:12" ht="38.25" customHeight="1" x14ac:dyDescent="0.2">
      <c r="A117" s="47" t="s">
        <v>24</v>
      </c>
      <c r="B117" s="43">
        <v>3186811178</v>
      </c>
      <c r="C117" s="44" t="s">
        <v>11</v>
      </c>
      <c r="D117" s="45">
        <v>58</v>
      </c>
      <c r="E117" s="46">
        <v>5360.5</v>
      </c>
      <c r="F117" s="46">
        <v>6325.39</v>
      </c>
      <c r="H117" s="50" t="str">
        <f ca="1">IFERROR(VLOOKUP(B117,OFFSET(спецификация!$B$2:$E$2,MATCH(A117,спецификация!$F$3:$F$200,0),,COUNTIF(спецификация!$F$3:$F$200,A117)),4,0),"Отсутствует")</f>
        <v>Отсутствует</v>
      </c>
      <c r="I117" s="41"/>
      <c r="J117" s="41"/>
      <c r="K117" s="42"/>
      <c r="L117" s="26" t="str">
        <f>IFERROR(VLOOKUP(B117,INDEX(спецификация!$B$3:$B$200,MATCH(разнарядка!A117,спецификация!$F$2:$F$200,0)):INDEX(спецификация!$E$3:$E$200,MATCH(разнарядка!A117,спецификация!$F$2:$F$200)),4,0),"Отсутствует")</f>
        <v>Отсутствует</v>
      </c>
    </row>
    <row r="118" spans="1:12" ht="140.25" customHeight="1" x14ac:dyDescent="0.2">
      <c r="A118" s="47" t="s">
        <v>24</v>
      </c>
      <c r="B118" s="37">
        <v>3185580369</v>
      </c>
      <c r="C118" s="38" t="s">
        <v>34</v>
      </c>
      <c r="D118" s="39">
        <v>22</v>
      </c>
      <c r="E118" s="40">
        <v>2110.91</v>
      </c>
      <c r="F118" s="40">
        <v>2490.87</v>
      </c>
      <c r="H118" s="50" t="str">
        <f ca="1">IFERROR(VLOOKUP(B118,OFFSET(спецификация!$B$2:$E$2,MATCH(A118,спецификация!$F$3:$F$200,0),,COUNTIF(спецификация!$F$3:$F$200,A118)),4,0),"Отсутствует")</f>
        <v>Отсутствует</v>
      </c>
      <c r="I118" s="41"/>
      <c r="J118" s="41"/>
      <c r="K118" s="42"/>
      <c r="L118" s="26" t="str">
        <f>IFERROR(VLOOKUP(B118,INDEX(спецификация!$B$3:$B$200,MATCH(разнарядка!A118,спецификация!$F$2:$F$200,0)):INDEX(спецификация!$E$3:$E$200,MATCH(разнарядка!A118,спецификация!$F$2:$F$200)),4,0),"Отсутствует")</f>
        <v>Отсутствует</v>
      </c>
    </row>
    <row r="119" spans="1:12" ht="12.75" customHeight="1" x14ac:dyDescent="0.2">
      <c r="A119" s="47" t="s">
        <v>24</v>
      </c>
      <c r="B119" s="43">
        <v>3185580255</v>
      </c>
      <c r="C119" s="44" t="s">
        <v>72</v>
      </c>
      <c r="D119" s="45">
        <v>28</v>
      </c>
      <c r="E119" s="46">
        <v>10484.120000000001</v>
      </c>
      <c r="F119" s="46">
        <v>12371.26</v>
      </c>
      <c r="H119" s="50" t="str">
        <f ca="1">IFERROR(VLOOKUP(B119,OFFSET(спецификация!$B$2:$E$2,MATCH(A119,спецификация!$F$3:$F$200,0),,COUNTIF(спецификация!$F$3:$F$200,A119)),4,0),"Отсутствует")</f>
        <v>Отсутствует</v>
      </c>
      <c r="I119" s="41"/>
      <c r="J119" s="41"/>
      <c r="K119" s="42"/>
      <c r="L119" s="26" t="str">
        <f>IFERROR(VLOOKUP(B119,INDEX(спецификация!$B$3:$B$200,MATCH(разнарядка!A119,спецификация!$F$2:$F$200,0)):INDEX(спецификация!$E$3:$E$200,MATCH(разнарядка!A119,спецификация!$F$2:$F$200)),4,0),"Отсутствует")</f>
        <v>Отсутствует</v>
      </c>
    </row>
    <row r="120" spans="1:12" ht="12.75" customHeight="1" x14ac:dyDescent="0.2">
      <c r="A120" s="47">
        <v>6</v>
      </c>
      <c r="B120" s="37">
        <v>3147450193</v>
      </c>
      <c r="C120" s="38" t="s">
        <v>99</v>
      </c>
      <c r="D120" s="39">
        <v>2</v>
      </c>
      <c r="E120" s="40">
        <v>1556.61</v>
      </c>
      <c r="F120" s="40">
        <v>1836.8</v>
      </c>
      <c r="H120" s="50" t="str">
        <f ca="1">IFERROR(VLOOKUP(B120,OFFSET(спецификация!$B$2:$E$2,MATCH(A120,спецификация!$F$3:$F$200,0),,COUNTIF(спецификация!$F$3:$F$200,A120)),4,0),"Отсутствует")</f>
        <v>Отсутствует</v>
      </c>
      <c r="I120" s="41"/>
      <c r="J120" s="41"/>
      <c r="K120" s="42"/>
      <c r="L120" s="26" t="str">
        <f>IFERROR(VLOOKUP(B120,INDEX(спецификация!$B$3:$B$200,MATCH(разнарядка!A120,спецификация!$F$2:$F$200,0)):INDEX(спецификация!$E$3:$E$200,MATCH(разнарядка!A120,спецификация!$F$2:$F$200)),4,0),"Отсутствует")</f>
        <v>Отсутствует</v>
      </c>
    </row>
    <row r="121" spans="1:12" ht="51" customHeight="1" x14ac:dyDescent="0.2">
      <c r="A121" s="47">
        <v>6</v>
      </c>
      <c r="B121" s="37">
        <v>3186430090</v>
      </c>
      <c r="C121" s="38" t="s">
        <v>111</v>
      </c>
      <c r="D121" s="39">
        <v>2</v>
      </c>
      <c r="E121" s="40">
        <v>26393.02</v>
      </c>
      <c r="F121" s="40">
        <v>31143.759999999998</v>
      </c>
      <c r="H121" s="50">
        <f ca="1">IFERROR(VLOOKUP(B121,OFFSET(спецификация!$B$2:$E$2,MATCH(A121,спецификация!$F$3:$F$200,0),,COUNTIF(спецификация!$F$3:$F$200,A121)),4,0),"Отсутствует")</f>
        <v>30532.98</v>
      </c>
      <c r="I121" s="41"/>
      <c r="J121" s="41"/>
      <c r="K121" s="42"/>
      <c r="L121" s="26" t="str">
        <f>IFERROR(VLOOKUP(B121,INDEX(спецификация!$B$3:$B$200,MATCH(разнарядка!A121,спецификация!$F$2:$F$200,0)):INDEX(спецификация!$E$3:$E$200,MATCH(разнарядка!A121,спецификация!$F$2:$F$200)),4,0),"Отсутствует")</f>
        <v>Отсутствует</v>
      </c>
    </row>
    <row r="122" spans="1:12" ht="12.75" customHeight="1" x14ac:dyDescent="0.2">
      <c r="A122" s="47">
        <v>6</v>
      </c>
      <c r="B122" s="37">
        <v>3186810963</v>
      </c>
      <c r="C122" s="38" t="s">
        <v>200</v>
      </c>
      <c r="D122" s="39">
        <v>49</v>
      </c>
      <c r="E122" s="40">
        <v>2111.08</v>
      </c>
      <c r="F122" s="40">
        <v>2491.0700000000002</v>
      </c>
      <c r="H122" s="50" t="str">
        <f ca="1">IFERROR(VLOOKUP(B122,OFFSET(спецификация!$B$2:$E$2,MATCH(A122,спецификация!$F$3:$F$200,0),,COUNTIF(спецификация!$F$3:$F$200,A122)),4,0),"Отсутствует")</f>
        <v>Отсутствует</v>
      </c>
      <c r="I122" s="41"/>
      <c r="J122" s="41"/>
      <c r="K122" s="42"/>
      <c r="L122" s="26" t="str">
        <f>IFERROR(VLOOKUP(B122,INDEX(спецификация!$B$3:$B$200,MATCH(разнарядка!A122,спецификация!$F$2:$F$200,0)):INDEX(спецификация!$E$3:$E$200,MATCH(разнарядка!A122,спецификация!$F$2:$F$200)),4,0),"Отсутствует")</f>
        <v>Отсутствует</v>
      </c>
    </row>
    <row r="123" spans="1:12" ht="51" customHeight="1" x14ac:dyDescent="0.2">
      <c r="A123" s="47">
        <v>6</v>
      </c>
      <c r="B123" s="37">
        <v>3185580350</v>
      </c>
      <c r="C123" s="38" t="s">
        <v>112</v>
      </c>
      <c r="D123" s="39">
        <v>8</v>
      </c>
      <c r="E123" s="40">
        <v>8269.58</v>
      </c>
      <c r="F123" s="40">
        <v>9758.1</v>
      </c>
      <c r="H123" s="50" t="str">
        <f ca="1">IFERROR(VLOOKUP(B123,OFFSET(спецификация!$B$2:$E$2,MATCH(A123,спецификация!$F$3:$F$200,0),,COUNTIF(спецификация!$F$3:$F$200,A123)),4,0),"Отсутствует")</f>
        <v>Отсутствует</v>
      </c>
      <c r="I123" s="41"/>
      <c r="J123" s="41"/>
      <c r="K123" s="42"/>
      <c r="L123" s="26" t="str">
        <f>IFERROR(VLOOKUP(B123,INDEX(спецификация!$B$3:$B$200,MATCH(разнарядка!A123,спецификация!$F$2:$F$200,0)):INDEX(спецификация!$E$3:$E$200,MATCH(разнарядка!A123,спецификация!$F$2:$F$200)),4,0),"Отсутствует")</f>
        <v>Отсутствует</v>
      </c>
    </row>
    <row r="124" spans="1:12" ht="51" customHeight="1" x14ac:dyDescent="0.2">
      <c r="A124" s="47">
        <v>6</v>
      </c>
      <c r="B124" s="37">
        <v>3186430090</v>
      </c>
      <c r="C124" s="38" t="s">
        <v>111</v>
      </c>
      <c r="D124" s="39">
        <v>1</v>
      </c>
      <c r="E124" s="40">
        <v>26393.02</v>
      </c>
      <c r="F124" s="40">
        <v>31143.759999999998</v>
      </c>
      <c r="H124" s="50">
        <f ca="1">IFERROR(VLOOKUP(B124,OFFSET(спецификация!$B$2:$E$2,MATCH(A124,спецификация!$F$3:$F$200,0),,COUNTIF(спецификация!$F$3:$F$200,A124)),4,0),"Отсутствует")</f>
        <v>30532.98</v>
      </c>
      <c r="I124" s="41"/>
      <c r="J124" s="41"/>
      <c r="K124" s="42"/>
      <c r="L124" s="26" t="str">
        <f>IFERROR(VLOOKUP(B124,INDEX(спецификация!$B$3:$B$200,MATCH(разнарядка!A124,спецификация!$F$2:$F$200,0)):INDEX(спецификация!$E$3:$E$200,MATCH(разнарядка!A124,спецификация!$F$2:$F$200)),4,0),"Отсутствует")</f>
        <v>Отсутствует</v>
      </c>
    </row>
    <row r="125" spans="1:12" ht="12.75" customHeight="1" x14ac:dyDescent="0.2">
      <c r="A125" s="47">
        <v>6</v>
      </c>
      <c r="B125" s="37">
        <v>3186810978</v>
      </c>
      <c r="C125" s="38" t="s">
        <v>187</v>
      </c>
      <c r="D125" s="39">
        <v>40</v>
      </c>
      <c r="E125" s="40">
        <v>2613.31</v>
      </c>
      <c r="F125" s="40">
        <v>3083.71</v>
      </c>
      <c r="H125" s="50" t="str">
        <f ca="1">IFERROR(VLOOKUP(B125,OFFSET(спецификация!$B$2:$E$2,MATCH(A125,спецификация!$F$3:$F$200,0),,COUNTIF(спецификация!$F$3:$F$200,A125)),4,0),"Отсутствует")</f>
        <v>Отсутствует</v>
      </c>
      <c r="I125" s="41"/>
      <c r="J125" s="41"/>
      <c r="K125" s="42"/>
      <c r="L125" s="26" t="str">
        <f>IFERROR(VLOOKUP(B125,INDEX(спецификация!$B$3:$B$200,MATCH(разнарядка!A125,спецификация!$F$2:$F$200,0)):INDEX(спецификация!$E$3:$E$200,MATCH(разнарядка!A125,спецификация!$F$2:$F$200)),4,0),"Отсутствует")</f>
        <v>Отсутствует</v>
      </c>
    </row>
    <row r="126" spans="1:12" ht="38.25" customHeight="1" x14ac:dyDescent="0.2">
      <c r="A126" s="47">
        <v>6</v>
      </c>
      <c r="B126" s="37">
        <v>3186810109</v>
      </c>
      <c r="C126" s="38" t="s">
        <v>199</v>
      </c>
      <c r="D126" s="39">
        <v>1</v>
      </c>
      <c r="E126" s="40">
        <v>23264.27</v>
      </c>
      <c r="F126" s="40">
        <v>27451.84</v>
      </c>
      <c r="H126" s="50" t="str">
        <f ca="1">IFERROR(VLOOKUP(B126,OFFSET(спецификация!$B$2:$E$2,MATCH(A126,спецификация!$F$3:$F$200,0),,COUNTIF(спецификация!$F$3:$F$200,A126)),4,0),"Отсутствует")</f>
        <v>Отсутствует</v>
      </c>
      <c r="I126" s="41"/>
      <c r="J126" s="41"/>
      <c r="K126" s="42"/>
      <c r="L126" s="26" t="str">
        <f>IFERROR(VLOOKUP(B126,INDEX(спецификация!$B$3:$B$200,MATCH(разнарядка!A126,спецификация!$F$2:$F$200,0)):INDEX(спецификация!$E$3:$E$200,MATCH(разнарядка!A126,спецификация!$F$2:$F$200)),4,0),"Отсутствует")</f>
        <v>Отсутствует</v>
      </c>
    </row>
    <row r="127" spans="1:12" ht="12.75" customHeight="1" x14ac:dyDescent="0.2">
      <c r="A127" s="47">
        <v>6</v>
      </c>
      <c r="B127" s="37">
        <v>3186810963</v>
      </c>
      <c r="C127" s="38" t="s">
        <v>200</v>
      </c>
      <c r="D127" s="39">
        <v>14</v>
      </c>
      <c r="E127" s="40">
        <v>2111.08</v>
      </c>
      <c r="F127" s="40">
        <v>2491.0700000000002</v>
      </c>
      <c r="H127" s="50" t="str">
        <f ca="1">IFERROR(VLOOKUP(B127,OFFSET(спецификация!$B$2:$E$2,MATCH(A127,спецификация!$F$3:$F$200,0),,COUNTIF(спецификация!$F$3:$F$200,A127)),4,0),"Отсутствует")</f>
        <v>Отсутствует</v>
      </c>
      <c r="I127" s="41"/>
      <c r="J127" s="41"/>
      <c r="K127" s="42"/>
      <c r="L127" s="26" t="str">
        <f>IFERROR(VLOOKUP(B127,INDEX(спецификация!$B$3:$B$200,MATCH(разнарядка!A127,спецификация!$F$2:$F$200,0)):INDEX(спецификация!$E$3:$E$200,MATCH(разнарядка!A127,спецификация!$F$2:$F$200)),4,0),"Отсутствует")</f>
        <v>Отсутствует</v>
      </c>
    </row>
    <row r="128" spans="1:12" ht="12.75" customHeight="1" x14ac:dyDescent="0.2">
      <c r="A128" s="47">
        <v>6</v>
      </c>
      <c r="B128" s="37">
        <v>3147450012</v>
      </c>
      <c r="C128" s="38" t="s">
        <v>150</v>
      </c>
      <c r="D128" s="39">
        <v>2</v>
      </c>
      <c r="E128" s="40">
        <v>11728.25</v>
      </c>
      <c r="F128" s="40">
        <v>13839.34</v>
      </c>
      <c r="H128" s="50" t="str">
        <f ca="1">IFERROR(VLOOKUP(B128,OFFSET(спецификация!$B$2:$E$2,MATCH(A128,спецификация!$F$3:$F$200,0),,COUNTIF(спецификация!$F$3:$F$200,A128)),4,0),"Отсутствует")</f>
        <v>Отсутствует</v>
      </c>
      <c r="I128" s="41"/>
      <c r="J128" s="41"/>
      <c r="K128" s="42"/>
      <c r="L128" s="26" t="str">
        <f>IFERROR(VLOOKUP(B128,INDEX(спецификация!$B$3:$B$200,MATCH(разнарядка!A128,спецификация!$F$2:$F$200,0)):INDEX(спецификация!$E$3:$E$200,MATCH(разнарядка!A128,спецификация!$F$2:$F$200)),4,0),"Отсутствует")</f>
        <v>Отсутствует</v>
      </c>
    </row>
    <row r="129" spans="1:12" ht="12.75" customHeight="1" x14ac:dyDescent="0.2">
      <c r="A129" s="47">
        <v>6</v>
      </c>
      <c r="B129" s="43">
        <v>3186810963</v>
      </c>
      <c r="C129" s="44" t="s">
        <v>200</v>
      </c>
      <c r="D129" s="45">
        <v>6</v>
      </c>
      <c r="E129" s="46">
        <v>2111.08</v>
      </c>
      <c r="F129" s="46">
        <v>2491.0700000000002</v>
      </c>
      <c r="H129" s="50" t="str">
        <f ca="1">IFERROR(VLOOKUP(B129,OFFSET(спецификация!$B$2:$E$2,MATCH(A129,спецификация!$F$3:$F$200,0),,COUNTIF(спецификация!$F$3:$F$200,A129)),4,0),"Отсутствует")</f>
        <v>Отсутствует</v>
      </c>
      <c r="I129" s="41"/>
      <c r="J129" s="41"/>
      <c r="K129" s="42"/>
      <c r="L129" s="26" t="str">
        <f>IFERROR(VLOOKUP(B129,INDEX(спецификация!$B$3:$B$200,MATCH(разнарядка!A129,спецификация!$F$2:$F$200,0)):INDEX(спецификация!$E$3:$E$200,MATCH(разнарядка!A129,спецификация!$F$2:$F$200)),4,0),"Отсутствует")</f>
        <v>Отсутствует</v>
      </c>
    </row>
    <row r="130" spans="1:12" ht="12.75" customHeight="1" x14ac:dyDescent="0.2">
      <c r="A130" s="47">
        <v>10</v>
      </c>
      <c r="B130" s="37">
        <v>3185584865</v>
      </c>
      <c r="C130" s="38" t="s">
        <v>167</v>
      </c>
      <c r="D130" s="39">
        <v>77</v>
      </c>
      <c r="E130" s="40">
        <v>140.65</v>
      </c>
      <c r="F130" s="40">
        <v>165.97</v>
      </c>
      <c r="H130" s="50" t="str">
        <f ca="1">IFERROR(VLOOKUP(B130,OFFSET(спецификация!$B$2:$E$2,MATCH(A130,спецификация!$F$3:$F$200,0),,COUNTIF(спецификация!$F$3:$F$200,A130)),4,0),"Отсутствует")</f>
        <v>Отсутствует</v>
      </c>
      <c r="I130" s="41"/>
      <c r="J130" s="41"/>
      <c r="K130" s="42"/>
      <c r="L130" s="26" t="str">
        <f>IFERROR(VLOOKUP(B130,INDEX(спецификация!$B$3:$B$200,MATCH(разнарядка!A130,спецификация!$F$2:$F$200,0)):INDEX(спецификация!$E$3:$E$200,MATCH(разнарядка!A130,спецификация!$F$2:$F$200)),4,0),"Отсутствует")</f>
        <v>Отсутствует</v>
      </c>
    </row>
    <row r="131" spans="1:12" ht="12.75" customHeight="1" x14ac:dyDescent="0.2">
      <c r="A131" s="47">
        <v>10</v>
      </c>
      <c r="B131" s="37">
        <v>3185584866</v>
      </c>
      <c r="C131" s="38" t="s">
        <v>195</v>
      </c>
      <c r="D131" s="39">
        <v>17</v>
      </c>
      <c r="E131" s="40">
        <v>497.4</v>
      </c>
      <c r="F131" s="40">
        <v>586.92999999999995</v>
      </c>
      <c r="H131" s="50" t="str">
        <f ca="1">IFERROR(VLOOKUP(B131,OFFSET(спецификация!$B$2:$E$2,MATCH(A131,спецификация!$F$3:$F$200,0),,COUNTIF(спецификация!$F$3:$F$200,A131)),4,0),"Отсутствует")</f>
        <v>Отсутствует</v>
      </c>
      <c r="I131" s="41"/>
      <c r="J131" s="41"/>
      <c r="K131" s="42"/>
      <c r="L131" s="26" t="str">
        <f>IFERROR(VLOOKUP(B131,INDEX(спецификация!$B$3:$B$200,MATCH(разнарядка!A131,спецификация!$F$2:$F$200,0)):INDEX(спецификация!$E$3:$E$200,MATCH(разнарядка!A131,спецификация!$F$2:$F$200)),4,0),"Отсутствует")</f>
        <v>Отсутствует</v>
      </c>
    </row>
    <row r="132" spans="1:12" ht="38.25" customHeight="1" x14ac:dyDescent="0.2">
      <c r="A132" s="47">
        <v>10</v>
      </c>
      <c r="B132" s="37">
        <v>3185584875</v>
      </c>
      <c r="C132" s="38" t="s">
        <v>173</v>
      </c>
      <c r="D132" s="39">
        <v>15</v>
      </c>
      <c r="E132" s="40">
        <v>514.55999999999995</v>
      </c>
      <c r="F132" s="40">
        <v>607.17999999999995</v>
      </c>
      <c r="H132" s="50" t="str">
        <f ca="1">IFERROR(VLOOKUP(B132,OFFSET(спецификация!$B$2:$E$2,MATCH(A132,спецификация!$F$3:$F$200,0),,COUNTIF(спецификация!$F$3:$F$200,A132)),4,0),"Отсутствует")</f>
        <v>Отсутствует</v>
      </c>
      <c r="I132" s="41"/>
      <c r="J132" s="41"/>
      <c r="K132" s="42"/>
      <c r="L132" s="26" t="str">
        <f>IFERROR(VLOOKUP(B132,INDEX(спецификация!$B$3:$B$200,MATCH(разнарядка!A132,спецификация!$F$2:$F$200,0)):INDEX(спецификация!$E$3:$E$200,MATCH(разнарядка!A132,спецификация!$F$2:$F$200)),4,0),"Отсутствует")</f>
        <v>Отсутствует</v>
      </c>
    </row>
    <row r="133" spans="1:12" ht="38.25" customHeight="1" x14ac:dyDescent="0.2">
      <c r="A133" s="47">
        <v>10</v>
      </c>
      <c r="B133" s="37">
        <v>3185584876</v>
      </c>
      <c r="C133" s="38" t="s">
        <v>173</v>
      </c>
      <c r="D133" s="39">
        <v>15</v>
      </c>
      <c r="E133" s="40">
        <v>514.55999999999995</v>
      </c>
      <c r="F133" s="40">
        <v>607.17999999999995</v>
      </c>
      <c r="H133" s="50" t="str">
        <f ca="1">IFERROR(VLOOKUP(B133,OFFSET(спецификация!$B$2:$E$2,MATCH(A133,спецификация!$F$3:$F$200,0),,COUNTIF(спецификация!$F$3:$F$200,A133)),4,0),"Отсутствует")</f>
        <v>Отсутствует</v>
      </c>
      <c r="I133" s="41"/>
      <c r="J133" s="41"/>
      <c r="K133" s="42"/>
      <c r="L133" s="26" t="str">
        <f>IFERROR(VLOOKUP(B133,INDEX(спецификация!$B$3:$B$200,MATCH(разнарядка!A133,спецификация!$F$2:$F$200,0)):INDEX(спецификация!$E$3:$E$200,MATCH(разнарядка!A133,спецификация!$F$2:$F$200)),4,0),"Отсутствует")</f>
        <v>Отсутствует</v>
      </c>
    </row>
    <row r="134" spans="1:12" ht="38.25" customHeight="1" x14ac:dyDescent="0.2">
      <c r="A134" s="47">
        <v>10</v>
      </c>
      <c r="B134" s="37">
        <v>3185584878</v>
      </c>
      <c r="C134" s="38" t="s">
        <v>173</v>
      </c>
      <c r="D134" s="39">
        <v>5</v>
      </c>
      <c r="E134" s="40">
        <v>514.55999999999995</v>
      </c>
      <c r="F134" s="40">
        <v>607.17999999999995</v>
      </c>
      <c r="H134" s="50" t="str">
        <f ca="1">IFERROR(VLOOKUP(B134,OFFSET(спецификация!$B$2:$E$2,MATCH(A134,спецификация!$F$3:$F$200,0),,COUNTIF(спецификация!$F$3:$F$200,A134)),4,0),"Отсутствует")</f>
        <v>Отсутствует</v>
      </c>
      <c r="I134" s="41"/>
      <c r="J134" s="41"/>
      <c r="K134" s="42"/>
      <c r="L134" s="26" t="str">
        <f>IFERROR(VLOOKUP(B134,INDEX(спецификация!$B$3:$B$200,MATCH(разнарядка!A134,спецификация!$F$2:$F$200,0)):INDEX(спецификация!$E$3:$E$200,MATCH(разнарядка!A134,спецификация!$F$2:$F$200)),4,0),"Отсутствует")</f>
        <v>Отсутствует</v>
      </c>
    </row>
    <row r="135" spans="1:12" ht="38.25" customHeight="1" x14ac:dyDescent="0.2">
      <c r="A135" s="47">
        <v>10</v>
      </c>
      <c r="B135" s="37">
        <v>3186811565</v>
      </c>
      <c r="C135" s="38" t="s">
        <v>193</v>
      </c>
      <c r="D135" s="39">
        <v>2</v>
      </c>
      <c r="E135" s="40">
        <v>7724.32</v>
      </c>
      <c r="F135" s="40">
        <v>9114.7000000000007</v>
      </c>
      <c r="H135" s="50" t="str">
        <f ca="1">IFERROR(VLOOKUP(B135,OFFSET(спецификация!$B$2:$E$2,MATCH(A135,спецификация!$F$3:$F$200,0),,COUNTIF(спецификация!$F$3:$F$200,A135)),4,0),"Отсутствует")</f>
        <v>Отсутствует</v>
      </c>
      <c r="I135" s="41"/>
      <c r="J135" s="41"/>
      <c r="K135" s="42"/>
      <c r="L135" s="26" t="str">
        <f>IFERROR(VLOOKUP(B135,INDEX(спецификация!$B$3:$B$200,MATCH(разнарядка!A135,спецификация!$F$2:$F$200,0)):INDEX(спецификация!$E$3:$E$200,MATCH(разнарядка!A135,спецификация!$F$2:$F$200)),4,0),"Отсутствует")</f>
        <v>Отсутствует</v>
      </c>
    </row>
    <row r="136" spans="1:12" ht="51" customHeight="1" x14ac:dyDescent="0.2">
      <c r="A136" s="47">
        <v>10</v>
      </c>
      <c r="B136" s="37">
        <v>3441900110</v>
      </c>
      <c r="C136" s="38" t="s">
        <v>88</v>
      </c>
      <c r="D136" s="39">
        <v>2</v>
      </c>
      <c r="E136" s="40">
        <v>16371.38</v>
      </c>
      <c r="F136" s="40">
        <v>19318.23</v>
      </c>
      <c r="H136" s="50" t="str">
        <f ca="1">IFERROR(VLOOKUP(B136,OFFSET(спецификация!$B$2:$E$2,MATCH(A136,спецификация!$F$3:$F$200,0),,COUNTIF(спецификация!$F$3:$F$200,A136)),4,0),"Отсутствует")</f>
        <v>Отсутствует</v>
      </c>
      <c r="I136" s="41"/>
      <c r="J136" s="41"/>
      <c r="K136" s="42"/>
      <c r="L136" s="26" t="str">
        <f>IFERROR(VLOOKUP(B136,INDEX(спецификация!$B$3:$B$200,MATCH(разнарядка!A136,спецификация!$F$2:$F$200,0)):INDEX(спецификация!$E$3:$E$200,MATCH(разнарядка!A136,спецификация!$F$2:$F$200)),4,0),"Отсутствует")</f>
        <v>Отсутствует</v>
      </c>
    </row>
    <row r="137" spans="1:12" ht="51" customHeight="1" x14ac:dyDescent="0.2">
      <c r="A137" s="47">
        <v>10</v>
      </c>
      <c r="B137" s="37">
        <v>3441900112</v>
      </c>
      <c r="C137" s="38" t="s">
        <v>198</v>
      </c>
      <c r="D137" s="39">
        <v>2</v>
      </c>
      <c r="E137" s="40">
        <v>13155.38</v>
      </c>
      <c r="F137" s="40">
        <v>15523.35</v>
      </c>
      <c r="H137" s="50" t="str">
        <f ca="1">IFERROR(VLOOKUP(B137,OFFSET(спецификация!$B$2:$E$2,MATCH(A137,спецификация!$F$3:$F$200,0),,COUNTIF(спецификация!$F$3:$F$200,A137)),4,0),"Отсутствует")</f>
        <v>Отсутствует</v>
      </c>
      <c r="I137" s="41"/>
      <c r="J137" s="41"/>
      <c r="K137" s="42"/>
      <c r="L137" s="26" t="str">
        <f>IFERROR(VLOOKUP(B137,INDEX(спецификация!$B$3:$B$200,MATCH(разнарядка!A137,спецификация!$F$2:$F$200,0)):INDEX(спецификация!$E$3:$E$200,MATCH(разнарядка!A137,спецификация!$F$2:$F$200)),4,0),"Отсутствует")</f>
        <v>Отсутствует</v>
      </c>
    </row>
    <row r="138" spans="1:12" ht="51" customHeight="1" x14ac:dyDescent="0.2">
      <c r="A138" s="47">
        <v>10</v>
      </c>
      <c r="B138" s="37">
        <v>3441900111</v>
      </c>
      <c r="C138" s="38" t="s">
        <v>197</v>
      </c>
      <c r="D138" s="39">
        <v>1</v>
      </c>
      <c r="E138" s="40">
        <v>11220.86</v>
      </c>
      <c r="F138" s="40">
        <v>13240.61</v>
      </c>
      <c r="H138" s="50" t="str">
        <f ca="1">IFERROR(VLOOKUP(B138,OFFSET(спецификация!$B$2:$E$2,MATCH(A138,спецификация!$F$3:$F$200,0),,COUNTIF(спецификация!$F$3:$F$200,A138)),4,0),"Отсутствует")</f>
        <v>Отсутствует</v>
      </c>
      <c r="I138" s="41"/>
      <c r="J138" s="41"/>
      <c r="K138" s="42"/>
      <c r="L138" s="26" t="str">
        <f>IFERROR(VLOOKUP(B138,INDEX(спецификация!$B$3:$B$200,MATCH(разнарядка!A138,спецификация!$F$2:$F$200,0)):INDEX(спецификация!$E$3:$E$200,MATCH(разнарядка!A138,спецификация!$F$2:$F$200)),4,0),"Отсутствует")</f>
        <v>Отсутствует</v>
      </c>
    </row>
    <row r="139" spans="1:12" ht="51" customHeight="1" x14ac:dyDescent="0.2">
      <c r="A139" s="47">
        <v>10</v>
      </c>
      <c r="B139" s="37">
        <v>3441900110</v>
      </c>
      <c r="C139" s="38" t="s">
        <v>88</v>
      </c>
      <c r="D139" s="39">
        <v>2</v>
      </c>
      <c r="E139" s="40">
        <v>16371.38</v>
      </c>
      <c r="F139" s="40">
        <v>19318.23</v>
      </c>
      <c r="H139" s="50" t="str">
        <f ca="1">IFERROR(VLOOKUP(B139,OFFSET(спецификация!$B$2:$E$2,MATCH(A139,спецификация!$F$3:$F$200,0),,COUNTIF(спецификация!$F$3:$F$200,A139)),4,0),"Отсутствует")</f>
        <v>Отсутствует</v>
      </c>
      <c r="I139" s="41"/>
      <c r="J139" s="41"/>
      <c r="K139" s="42"/>
      <c r="L139" s="26" t="str">
        <f>IFERROR(VLOOKUP(B139,INDEX(спецификация!$B$3:$B$200,MATCH(разнарядка!A139,спецификация!$F$2:$F$200,0)):INDEX(спецификация!$E$3:$E$200,MATCH(разнарядка!A139,спецификация!$F$2:$F$200)),4,0),"Отсутствует")</f>
        <v>Отсутствует</v>
      </c>
    </row>
    <row r="140" spans="1:12" ht="51" customHeight="1" x14ac:dyDescent="0.2">
      <c r="A140" s="47">
        <v>10</v>
      </c>
      <c r="B140" s="37">
        <v>3441900112</v>
      </c>
      <c r="C140" s="38" t="s">
        <v>198</v>
      </c>
      <c r="D140" s="39">
        <v>2</v>
      </c>
      <c r="E140" s="40">
        <v>13155.38</v>
      </c>
      <c r="F140" s="40">
        <v>15523.35</v>
      </c>
      <c r="H140" s="50" t="str">
        <f ca="1">IFERROR(VLOOKUP(B140,OFFSET(спецификация!$B$2:$E$2,MATCH(A140,спецификация!$F$3:$F$200,0),,COUNTIF(спецификация!$F$3:$F$200,A140)),4,0),"Отсутствует")</f>
        <v>Отсутствует</v>
      </c>
      <c r="I140" s="41"/>
      <c r="J140" s="41"/>
      <c r="K140" s="42"/>
      <c r="L140" s="26" t="str">
        <f>IFERROR(VLOOKUP(B140,INDEX(спецификация!$B$3:$B$200,MATCH(разнарядка!A140,спецификация!$F$2:$F$200,0)):INDEX(спецификация!$E$3:$E$200,MATCH(разнарядка!A140,спецификация!$F$2:$F$200)),4,0),"Отсутствует")</f>
        <v>Отсутствует</v>
      </c>
    </row>
    <row r="141" spans="1:12" ht="12.75" customHeight="1" x14ac:dyDescent="0.2">
      <c r="A141" s="47">
        <v>10</v>
      </c>
      <c r="B141" s="37">
        <v>3186550030</v>
      </c>
      <c r="C141" s="38" t="s">
        <v>194</v>
      </c>
      <c r="D141" s="39">
        <v>23</v>
      </c>
      <c r="E141" s="40">
        <v>21215.75</v>
      </c>
      <c r="F141" s="40">
        <v>25034.59</v>
      </c>
      <c r="H141" s="50" t="str">
        <f ca="1">IFERROR(VLOOKUP(B141,OFFSET(спецификация!$B$2:$E$2,MATCH(A141,спецификация!$F$3:$F$200,0),,COUNTIF(спецификация!$F$3:$F$200,A141)),4,0),"Отсутствует")</f>
        <v>Отсутствует</v>
      </c>
      <c r="I141" s="41"/>
      <c r="J141" s="41"/>
      <c r="K141" s="42"/>
      <c r="L141" s="26" t="str">
        <f>IFERROR(VLOOKUP(B141,INDEX(спецификация!$B$3:$B$200,MATCH(разнарядка!A141,спецификация!$F$2:$F$200,0)):INDEX(спецификация!$E$3:$E$200,MATCH(разнарядка!A141,спецификация!$F$2:$F$200)),4,0),"Отсутствует")</f>
        <v>Отсутствует</v>
      </c>
    </row>
    <row r="142" spans="1:12" ht="12.75" customHeight="1" x14ac:dyDescent="0.2">
      <c r="A142" s="47">
        <v>10</v>
      </c>
      <c r="B142" s="37">
        <v>3186550030</v>
      </c>
      <c r="C142" s="38" t="s">
        <v>194</v>
      </c>
      <c r="D142" s="39">
        <v>1</v>
      </c>
      <c r="E142" s="40">
        <v>21215.75</v>
      </c>
      <c r="F142" s="40">
        <v>25034.59</v>
      </c>
      <c r="H142" s="50" t="str">
        <f ca="1">IFERROR(VLOOKUP(B142,OFFSET(спецификация!$B$2:$E$2,MATCH(A142,спецификация!$F$3:$F$200,0),,COUNTIF(спецификация!$F$3:$F$200,A142)),4,0),"Отсутствует")</f>
        <v>Отсутствует</v>
      </c>
      <c r="I142" s="41"/>
      <c r="J142" s="41"/>
      <c r="K142" s="42"/>
      <c r="L142" s="26" t="str">
        <f>IFERROR(VLOOKUP(B142,INDEX(спецификация!$B$3:$B$200,MATCH(разнарядка!A142,спецификация!$F$2:$F$200,0)):INDEX(спецификация!$E$3:$E$200,MATCH(разнарядка!A142,спецификация!$F$2:$F$200)),4,0),"Отсутствует")</f>
        <v>Отсутствует</v>
      </c>
    </row>
    <row r="143" spans="1:12" ht="12.75" customHeight="1" x14ac:dyDescent="0.2">
      <c r="A143" s="47" t="s">
        <v>22</v>
      </c>
      <c r="B143" s="37">
        <v>3156000533</v>
      </c>
      <c r="C143" s="38" t="s">
        <v>106</v>
      </c>
      <c r="D143" s="39">
        <v>3</v>
      </c>
      <c r="E143" s="40">
        <v>12075.74</v>
      </c>
      <c r="F143" s="40">
        <v>14249.37</v>
      </c>
      <c r="H143" s="50" t="str">
        <f ca="1">IFERROR(VLOOKUP(B143,OFFSET(спецификация!$B$2:$E$2,MATCH(A143,спецификация!$F$3:$F$200,0),,COUNTIF(спецификация!$F$3:$F$200,A143)),4,0),"Отсутствует")</f>
        <v>Отсутствует</v>
      </c>
      <c r="I143" s="41"/>
      <c r="J143" s="41"/>
      <c r="K143" s="42"/>
      <c r="L143" s="26" t="str">
        <f>IFERROR(VLOOKUP(B143,INDEX(спецификация!$B$3:$B$200,MATCH(разнарядка!A143,спецификация!$F$2:$F$200,0)):INDEX(спецификация!$E$3:$E$200,MATCH(разнарядка!A143,спецификация!$F$2:$F$200)),4,0),"Отсутствует")</f>
        <v>Отсутствует</v>
      </c>
    </row>
    <row r="144" spans="1:12" ht="12.75" customHeight="1" x14ac:dyDescent="0.2">
      <c r="A144" s="47" t="s">
        <v>22</v>
      </c>
      <c r="B144" s="37">
        <v>3147450149</v>
      </c>
      <c r="C144" s="38" t="s">
        <v>95</v>
      </c>
      <c r="D144" s="39">
        <v>6</v>
      </c>
      <c r="E144" s="40">
        <v>6422.88</v>
      </c>
      <c r="F144" s="40">
        <v>7579</v>
      </c>
      <c r="H144" s="50" t="str">
        <f ca="1">IFERROR(VLOOKUP(B144,OFFSET(спецификация!$B$2:$E$2,MATCH(A144,спецификация!$F$3:$F$200,0),,COUNTIF(спецификация!$F$3:$F$200,A144)),4,0),"Отсутствует")</f>
        <v>Отсутствует</v>
      </c>
      <c r="I144" s="41"/>
      <c r="J144" s="41"/>
      <c r="K144" s="42"/>
      <c r="L144" s="26" t="str">
        <f>IFERROR(VLOOKUP(B144,INDEX(спецификация!$B$3:$B$200,MATCH(разнарядка!A144,спецификация!$F$2:$F$200,0)):INDEX(спецификация!$E$3:$E$200,MATCH(разнарядка!A144,спецификация!$F$2:$F$200)),4,0),"Отсутствует")</f>
        <v>Отсутствует</v>
      </c>
    </row>
    <row r="145" spans="1:12" ht="12.75" customHeight="1" x14ac:dyDescent="0.2">
      <c r="A145" s="47" t="s">
        <v>22</v>
      </c>
      <c r="B145" s="37">
        <v>3147450164</v>
      </c>
      <c r="C145" s="38" t="s">
        <v>97</v>
      </c>
      <c r="D145" s="39">
        <v>12</v>
      </c>
      <c r="E145" s="40">
        <v>24129.77</v>
      </c>
      <c r="F145" s="40">
        <v>28473.13</v>
      </c>
      <c r="H145" s="50" t="str">
        <f ca="1">IFERROR(VLOOKUP(B145,OFFSET(спецификация!$B$2:$E$2,MATCH(A145,спецификация!$F$3:$F$200,0),,COUNTIF(спецификация!$F$3:$F$200,A145)),4,0),"Отсутствует")</f>
        <v>Отсутствует</v>
      </c>
      <c r="I145" s="41"/>
      <c r="J145" s="41"/>
      <c r="K145" s="42"/>
      <c r="L145" s="26" t="str">
        <f>IFERROR(VLOOKUP(B145,INDEX(спецификация!$B$3:$B$200,MATCH(разнарядка!A145,спецификация!$F$2:$F$200,0)):INDEX(спецификация!$E$3:$E$200,MATCH(разнарядка!A145,спецификация!$F$2:$F$200)),4,0),"Отсутствует")</f>
        <v>Отсутствует</v>
      </c>
    </row>
    <row r="146" spans="1:12" ht="12.75" customHeight="1" x14ac:dyDescent="0.2">
      <c r="A146" s="47" t="s">
        <v>22</v>
      </c>
      <c r="B146" s="37">
        <v>3147450071</v>
      </c>
      <c r="C146" s="38" t="s">
        <v>89</v>
      </c>
      <c r="D146" s="39">
        <v>12</v>
      </c>
      <c r="E146" s="40">
        <v>8670.2999999999993</v>
      </c>
      <c r="F146" s="40">
        <v>10230.950000000001</v>
      </c>
      <c r="H146" s="50" t="str">
        <f ca="1">IFERROR(VLOOKUP(B146,OFFSET(спецификация!$B$2:$E$2,MATCH(A146,спецификация!$F$3:$F$200,0),,COUNTIF(спецификация!$F$3:$F$200,A146)),4,0),"Отсутствует")</f>
        <v>Отсутствует</v>
      </c>
      <c r="I146" s="41"/>
      <c r="J146" s="41"/>
      <c r="K146" s="42"/>
      <c r="L146" s="26" t="str">
        <f>IFERROR(VLOOKUP(B146,INDEX(спецификация!$B$3:$B$200,MATCH(разнарядка!A146,спецификация!$F$2:$F$200,0)):INDEX(спецификация!$E$3:$E$200,MATCH(разнарядка!A146,спецификация!$F$2:$F$200)),4,0),"Отсутствует")</f>
        <v>Отсутствует</v>
      </c>
    </row>
    <row r="147" spans="1:12" ht="12.75" customHeight="1" x14ac:dyDescent="0.2">
      <c r="A147" s="47" t="s">
        <v>22</v>
      </c>
      <c r="B147" s="37">
        <v>3186830070</v>
      </c>
      <c r="C147" s="38" t="s">
        <v>137</v>
      </c>
      <c r="D147" s="39">
        <v>2</v>
      </c>
      <c r="E147" s="40">
        <v>32605.79</v>
      </c>
      <c r="F147" s="40">
        <v>38474.83</v>
      </c>
      <c r="H147" s="50" t="str">
        <f ca="1">IFERROR(VLOOKUP(B147,OFFSET(спецификация!$B$2:$E$2,MATCH(A147,спецификация!$F$3:$F$200,0),,COUNTIF(спецификация!$F$3:$F$200,A147)),4,0),"Отсутствует")</f>
        <v>Отсутствует</v>
      </c>
      <c r="I147" s="41"/>
      <c r="J147" s="41"/>
      <c r="K147" s="42"/>
      <c r="L147" s="26" t="str">
        <f>IFERROR(VLOOKUP(B147,INDEX(спецификация!$B$3:$B$200,MATCH(разнарядка!A147,спецификация!$F$2:$F$200,0)):INDEX(спецификация!$E$3:$E$200,MATCH(разнарядка!A147,спецификация!$F$2:$F$200)),4,0),"Отсутствует")</f>
        <v>Отсутствует</v>
      </c>
    </row>
    <row r="148" spans="1:12" ht="12.75" customHeight="1" x14ac:dyDescent="0.2">
      <c r="A148" s="47" t="s">
        <v>22</v>
      </c>
      <c r="B148" s="37">
        <v>3147450067</v>
      </c>
      <c r="C148" s="38" t="s">
        <v>87</v>
      </c>
      <c r="D148" s="39">
        <v>3</v>
      </c>
      <c r="E148" s="40">
        <v>23952.880000000001</v>
      </c>
      <c r="F148" s="40">
        <v>28264.400000000001</v>
      </c>
      <c r="H148" s="50" t="str">
        <f ca="1">IFERROR(VLOOKUP(B148,OFFSET(спецификация!$B$2:$E$2,MATCH(A148,спецификация!$F$3:$F$200,0),,COUNTIF(спецификация!$F$3:$F$200,A148)),4,0),"Отсутствует")</f>
        <v>Отсутствует</v>
      </c>
      <c r="I148" s="41"/>
      <c r="J148" s="41"/>
      <c r="K148" s="42"/>
      <c r="L148" s="26" t="str">
        <f>IFERROR(VLOOKUP(B148,INDEX(спецификация!$B$3:$B$200,MATCH(разнарядка!A148,спецификация!$F$2:$F$200,0)):INDEX(спецификация!$E$3:$E$200,MATCH(разнарядка!A148,спецификация!$F$2:$F$200)),4,0),"Отсутствует")</f>
        <v>Отсутствует</v>
      </c>
    </row>
    <row r="149" spans="1:12" ht="12.75" customHeight="1" x14ac:dyDescent="0.2">
      <c r="A149" s="47" t="s">
        <v>22</v>
      </c>
      <c r="B149" s="37">
        <v>3186810143</v>
      </c>
      <c r="C149" s="38" t="s">
        <v>114</v>
      </c>
      <c r="D149" s="39">
        <v>2</v>
      </c>
      <c r="E149" s="40">
        <v>8867.24</v>
      </c>
      <c r="F149" s="40">
        <v>10463.34</v>
      </c>
      <c r="H149" s="50" t="str">
        <f ca="1">IFERROR(VLOOKUP(B149,OFFSET(спецификация!$B$2:$E$2,MATCH(A149,спецификация!$F$3:$F$200,0),,COUNTIF(спецификация!$F$3:$F$200,A149)),4,0),"Отсутствует")</f>
        <v>Отсутствует</v>
      </c>
      <c r="I149" s="41"/>
      <c r="J149" s="41"/>
      <c r="K149" s="42"/>
      <c r="L149" s="26" t="str">
        <f>IFERROR(VLOOKUP(B149,INDEX(спецификация!$B$3:$B$200,MATCH(разнарядка!A149,спецификация!$F$2:$F$200,0)):INDEX(спецификация!$E$3:$E$200,MATCH(разнарядка!A149,спецификация!$F$2:$F$200)),4,0),"Отсутствует")</f>
        <v>Отсутствует</v>
      </c>
    </row>
    <row r="150" spans="1:12" ht="25.5" customHeight="1" x14ac:dyDescent="0.2">
      <c r="A150" s="47" t="s">
        <v>22</v>
      </c>
      <c r="B150" s="37">
        <v>3186810252</v>
      </c>
      <c r="C150" s="38" t="s">
        <v>115</v>
      </c>
      <c r="D150" s="39">
        <v>6</v>
      </c>
      <c r="E150" s="40">
        <v>6085.84</v>
      </c>
      <c r="F150" s="40">
        <v>7181.29</v>
      </c>
      <c r="H150" s="50" t="str">
        <f ca="1">IFERROR(VLOOKUP(B150,OFFSET(спецификация!$B$2:$E$2,MATCH(A150,спецификация!$F$3:$F$200,0),,COUNTIF(спецификация!$F$3:$F$200,A150)),4,0),"Отсутствует")</f>
        <v>Отсутствует</v>
      </c>
      <c r="I150" s="41"/>
      <c r="J150" s="41"/>
      <c r="K150" s="42"/>
      <c r="L150" s="26" t="str">
        <f>IFERROR(VLOOKUP(B150,INDEX(спецификация!$B$3:$B$200,MATCH(разнарядка!A150,спецификация!$F$2:$F$200,0)):INDEX(спецификация!$E$3:$E$200,MATCH(разнарядка!A150,спецификация!$F$2:$F$200)),4,0),"Отсутствует")</f>
        <v>Отсутствует</v>
      </c>
    </row>
    <row r="151" spans="1:12" ht="38.25" customHeight="1" x14ac:dyDescent="0.2">
      <c r="A151" s="47" t="s">
        <v>22</v>
      </c>
      <c r="B151" s="37">
        <v>3186819141</v>
      </c>
      <c r="C151" s="38" t="s">
        <v>133</v>
      </c>
      <c r="D151" s="39">
        <v>1</v>
      </c>
      <c r="E151" s="40">
        <v>13171.06</v>
      </c>
      <c r="F151" s="40">
        <v>15541.85</v>
      </c>
      <c r="H151" s="50" t="str">
        <f ca="1">IFERROR(VLOOKUP(B151,OFFSET(спецификация!$B$2:$E$2,MATCH(A151,спецификация!$F$3:$F$200,0),,COUNTIF(спецификация!$F$3:$F$200,A151)),4,0),"Отсутствует")</f>
        <v>Отсутствует</v>
      </c>
      <c r="I151" s="41"/>
      <c r="J151" s="41"/>
      <c r="K151" s="42"/>
      <c r="L151" s="26" t="str">
        <f>IFERROR(VLOOKUP(B151,INDEX(спецификация!$B$3:$B$200,MATCH(разнарядка!A151,спецификация!$F$2:$F$200,0)):INDEX(спецификация!$E$3:$E$200,MATCH(разнарядка!A151,спецификация!$F$2:$F$200)),4,0),"Отсутствует")</f>
        <v>Отсутствует</v>
      </c>
    </row>
    <row r="152" spans="1:12" ht="12.75" customHeight="1" x14ac:dyDescent="0.2">
      <c r="A152" s="47" t="s">
        <v>22</v>
      </c>
      <c r="B152" s="37">
        <v>3186839023</v>
      </c>
      <c r="C152" s="38" t="s">
        <v>140</v>
      </c>
      <c r="D152" s="39">
        <v>4</v>
      </c>
      <c r="E152" s="40">
        <v>7238.73</v>
      </c>
      <c r="F152" s="40">
        <v>8541.7000000000007</v>
      </c>
      <c r="H152" s="50" t="str">
        <f ca="1">IFERROR(VLOOKUP(B152,OFFSET(спецификация!$B$2:$E$2,MATCH(A152,спецификация!$F$3:$F$200,0),,COUNTIF(спецификация!$F$3:$F$200,A152)),4,0),"Отсутствует")</f>
        <v>Отсутствует</v>
      </c>
      <c r="I152" s="41"/>
      <c r="J152" s="41"/>
      <c r="K152" s="42"/>
      <c r="L152" s="26" t="str">
        <f>IFERROR(VLOOKUP(B152,INDEX(спецификация!$B$3:$B$200,MATCH(разнарядка!A152,спецификация!$F$2:$F$200,0)):INDEX(спецификация!$E$3:$E$200,MATCH(разнарядка!A152,спецификация!$F$2:$F$200)),4,0),"Отсутствует")</f>
        <v>Отсутствует</v>
      </c>
    </row>
    <row r="153" spans="1:12" ht="12.75" customHeight="1" x14ac:dyDescent="0.2">
      <c r="A153" s="47" t="s">
        <v>22</v>
      </c>
      <c r="B153" s="37">
        <v>3186810951</v>
      </c>
      <c r="C153" s="38" t="s">
        <v>122</v>
      </c>
      <c r="D153" s="39">
        <v>3</v>
      </c>
      <c r="E153" s="40">
        <v>1018.57</v>
      </c>
      <c r="F153" s="40">
        <v>1201.9100000000001</v>
      </c>
      <c r="H153" s="50" t="str">
        <f ca="1">IFERROR(VLOOKUP(B153,OFFSET(спецификация!$B$2:$E$2,MATCH(A153,спецификация!$F$3:$F$200,0),,COUNTIF(спецификация!$F$3:$F$200,A153)),4,0),"Отсутствует")</f>
        <v>Отсутствует</v>
      </c>
      <c r="I153" s="41"/>
      <c r="J153" s="41"/>
      <c r="K153" s="42"/>
      <c r="L153" s="26" t="str">
        <f>IFERROR(VLOOKUP(B153,INDEX(спецификация!$B$3:$B$200,MATCH(разнарядка!A153,спецификация!$F$2:$F$200,0)):INDEX(спецификация!$E$3:$E$200,MATCH(разнарядка!A153,спецификация!$F$2:$F$200)),4,0),"Отсутствует")</f>
        <v>Отсутствует</v>
      </c>
    </row>
    <row r="154" spans="1:12" ht="12.75" customHeight="1" x14ac:dyDescent="0.2">
      <c r="A154" s="47" t="s">
        <v>22</v>
      </c>
      <c r="B154" s="37">
        <v>3186810618</v>
      </c>
      <c r="C154" s="38" t="s">
        <v>116</v>
      </c>
      <c r="D154" s="39">
        <v>3</v>
      </c>
      <c r="E154" s="40">
        <v>3587.52</v>
      </c>
      <c r="F154" s="40">
        <v>4233.2700000000004</v>
      </c>
      <c r="H154" s="50" t="str">
        <f ca="1">IFERROR(VLOOKUP(B154,OFFSET(спецификация!$B$2:$E$2,MATCH(A154,спецификация!$F$3:$F$200,0),,COUNTIF(спецификация!$F$3:$F$200,A154)),4,0),"Отсутствует")</f>
        <v>Отсутствует</v>
      </c>
      <c r="I154" s="41"/>
      <c r="J154" s="41"/>
      <c r="K154" s="42"/>
      <c r="L154" s="26" t="str">
        <f>IFERROR(VLOOKUP(B154,INDEX(спецификация!$B$3:$B$200,MATCH(разнарядка!A154,спецификация!$F$2:$F$200,0)):INDEX(спецификация!$E$3:$E$200,MATCH(разнарядка!A154,спецификация!$F$2:$F$200)),4,0),"Отсутствует")</f>
        <v>Отсутствует</v>
      </c>
    </row>
    <row r="155" spans="1:12" ht="12.75" customHeight="1" x14ac:dyDescent="0.2">
      <c r="A155" s="47" t="s">
        <v>22</v>
      </c>
      <c r="B155" s="37">
        <v>3186811013</v>
      </c>
      <c r="C155" s="38" t="s">
        <v>130</v>
      </c>
      <c r="D155" s="39">
        <v>1</v>
      </c>
      <c r="E155" s="40">
        <v>1332.27</v>
      </c>
      <c r="F155" s="40">
        <v>1572.08</v>
      </c>
      <c r="H155" s="50" t="str">
        <f ca="1">IFERROR(VLOOKUP(B155,OFFSET(спецификация!$B$2:$E$2,MATCH(A155,спецификация!$F$3:$F$200,0),,COUNTIF(спецификация!$F$3:$F$200,A155)),4,0),"Отсутствует")</f>
        <v>Отсутствует</v>
      </c>
      <c r="I155" s="41"/>
      <c r="J155" s="41"/>
      <c r="K155" s="42"/>
      <c r="L155" s="26" t="str">
        <f>IFERROR(VLOOKUP(B155,INDEX(спецификация!$B$3:$B$200,MATCH(разнарядка!A155,спецификация!$F$2:$F$200,0)):INDEX(спецификация!$E$3:$E$200,MATCH(разнарядка!A155,спецификация!$F$2:$F$200)),4,0),"Отсутствует")</f>
        <v>Отсутствует</v>
      </c>
    </row>
    <row r="156" spans="1:12" ht="12.75" customHeight="1" x14ac:dyDescent="0.2">
      <c r="A156" s="47" t="s">
        <v>22</v>
      </c>
      <c r="B156" s="37">
        <v>3147450158</v>
      </c>
      <c r="C156" s="38" t="s">
        <v>96</v>
      </c>
      <c r="D156" s="39">
        <v>15</v>
      </c>
      <c r="E156" s="40">
        <v>2365.1</v>
      </c>
      <c r="F156" s="40">
        <v>2790.82</v>
      </c>
      <c r="H156" s="50" t="str">
        <f ca="1">IFERROR(VLOOKUP(B156,OFFSET(спецификация!$B$2:$E$2,MATCH(A156,спецификация!$F$3:$F$200,0),,COUNTIF(спецификация!$F$3:$F$200,A156)),4,0),"Отсутствует")</f>
        <v>Отсутствует</v>
      </c>
      <c r="I156" s="41"/>
      <c r="J156" s="41"/>
      <c r="K156" s="42"/>
      <c r="L156" s="26" t="str">
        <f>IFERROR(VLOOKUP(B156,INDEX(спецификация!$B$3:$B$200,MATCH(разнарядка!A156,спецификация!$F$2:$F$200,0)):INDEX(спецификация!$E$3:$E$200,MATCH(разнарядка!A156,спецификация!$F$2:$F$200)),4,0),"Отсутствует")</f>
        <v>Отсутствует</v>
      </c>
    </row>
    <row r="157" spans="1:12" ht="12.75" customHeight="1" x14ac:dyDescent="0.2">
      <c r="A157" s="47" t="s">
        <v>22</v>
      </c>
      <c r="B157" s="37">
        <v>3186420001</v>
      </c>
      <c r="C157" s="38" t="s">
        <v>110</v>
      </c>
      <c r="D157" s="39">
        <v>15</v>
      </c>
      <c r="E157" s="40">
        <v>2451.4</v>
      </c>
      <c r="F157" s="40">
        <v>2892.65</v>
      </c>
      <c r="H157" s="50" t="str">
        <f ca="1">IFERROR(VLOOKUP(B157,OFFSET(спецификация!$B$2:$E$2,MATCH(A157,спецификация!$F$3:$F$200,0),,COUNTIF(спецификация!$F$3:$F$200,A157)),4,0),"Отсутствует")</f>
        <v>Отсутствует</v>
      </c>
      <c r="I157" s="41"/>
      <c r="J157" s="41"/>
      <c r="K157" s="42"/>
      <c r="L157" s="26" t="str">
        <f>IFERROR(VLOOKUP(B157,INDEX(спецификация!$B$3:$B$200,MATCH(разнарядка!A157,спецификация!$F$2:$F$200,0)):INDEX(спецификация!$E$3:$E$200,MATCH(разнарядка!A157,спецификация!$F$2:$F$200)),4,0),"Отсутствует")</f>
        <v>Отсутствует</v>
      </c>
    </row>
    <row r="158" spans="1:12" ht="12.75" customHeight="1" x14ac:dyDescent="0.2">
      <c r="A158" s="47" t="s">
        <v>22</v>
      </c>
      <c r="B158" s="37">
        <v>3186829006</v>
      </c>
      <c r="C158" s="38" t="s">
        <v>135</v>
      </c>
      <c r="D158" s="39">
        <v>10</v>
      </c>
      <c r="E158" s="40">
        <v>1011.36</v>
      </c>
      <c r="F158" s="40">
        <v>1193.4000000000001</v>
      </c>
      <c r="H158" s="50" t="str">
        <f ca="1">IFERROR(VLOOKUP(B158,OFFSET(спецификация!$B$2:$E$2,MATCH(A158,спецификация!$F$3:$F$200,0),,COUNTIF(спецификация!$F$3:$F$200,A158)),4,0),"Отсутствует")</f>
        <v>Отсутствует</v>
      </c>
      <c r="I158" s="41"/>
      <c r="J158" s="41"/>
      <c r="K158" s="42"/>
      <c r="L158" s="26" t="str">
        <f>IFERROR(VLOOKUP(B158,INDEX(спецификация!$B$3:$B$200,MATCH(разнарядка!A158,спецификация!$F$2:$F$200,0)):INDEX(спецификация!$E$3:$E$200,MATCH(разнарядка!A158,спецификация!$F$2:$F$200)),4,0),"Отсутствует")</f>
        <v>Отсутствует</v>
      </c>
    </row>
    <row r="159" spans="1:12" ht="12.75" customHeight="1" x14ac:dyDescent="0.2">
      <c r="A159" s="47" t="s">
        <v>22</v>
      </c>
      <c r="B159" s="37">
        <v>3147450069</v>
      </c>
      <c r="C159" s="38" t="s">
        <v>88</v>
      </c>
      <c r="D159" s="39">
        <v>15</v>
      </c>
      <c r="E159" s="40">
        <v>724.44</v>
      </c>
      <c r="F159" s="40">
        <v>854.84</v>
      </c>
      <c r="H159" s="50" t="str">
        <f ca="1">IFERROR(VLOOKUP(B159,OFFSET(спецификация!$B$2:$E$2,MATCH(A159,спецификация!$F$3:$F$200,0),,COUNTIF(спецификация!$F$3:$F$200,A159)),4,0),"Отсутствует")</f>
        <v>Отсутствует</v>
      </c>
      <c r="I159" s="41"/>
      <c r="J159" s="41"/>
      <c r="K159" s="42"/>
      <c r="L159" s="26" t="str">
        <f>IFERROR(VLOOKUP(B159,INDEX(спецификация!$B$3:$B$200,MATCH(разнарядка!A159,спецификация!$F$2:$F$200,0)):INDEX(спецификация!$E$3:$E$200,MATCH(разнарядка!A159,спецификация!$F$2:$F$200)),4,0),"Отсутствует")</f>
        <v>Отсутствует</v>
      </c>
    </row>
    <row r="160" spans="1:12" ht="12.75" customHeight="1" x14ac:dyDescent="0.2">
      <c r="A160" s="47" t="s">
        <v>22</v>
      </c>
      <c r="B160" s="37">
        <v>3147450212</v>
      </c>
      <c r="C160" s="38" t="s">
        <v>103</v>
      </c>
      <c r="D160" s="39">
        <v>2</v>
      </c>
      <c r="E160" s="40">
        <v>5112.09</v>
      </c>
      <c r="F160" s="40">
        <v>6032.27</v>
      </c>
      <c r="H160" s="50" t="str">
        <f ca="1">IFERROR(VLOOKUP(B160,OFFSET(спецификация!$B$2:$E$2,MATCH(A160,спецификация!$F$3:$F$200,0),,COUNTIF(спецификация!$F$3:$F$200,A160)),4,0),"Отсутствует")</f>
        <v>Отсутствует</v>
      </c>
      <c r="I160" s="41"/>
      <c r="J160" s="41"/>
      <c r="K160" s="42"/>
      <c r="L160" s="26" t="str">
        <f>IFERROR(VLOOKUP(B160,INDEX(спецификация!$B$3:$B$200,MATCH(разнарядка!A160,спецификация!$F$2:$F$200,0)):INDEX(спецификация!$E$3:$E$200,MATCH(разнарядка!A160,спецификация!$F$2:$F$200)),4,0),"Отсутствует")</f>
        <v>Отсутствует</v>
      </c>
    </row>
    <row r="161" spans="1:12" ht="12.75" customHeight="1" x14ac:dyDescent="0.2">
      <c r="A161" s="47" t="s">
        <v>22</v>
      </c>
      <c r="B161" s="37">
        <v>3186810931</v>
      </c>
      <c r="C161" s="38" t="s">
        <v>119</v>
      </c>
      <c r="D161" s="39">
        <v>1</v>
      </c>
      <c r="E161" s="40">
        <v>1127.8699999999999</v>
      </c>
      <c r="F161" s="40">
        <v>1330.89</v>
      </c>
      <c r="H161" s="50" t="str">
        <f ca="1">IFERROR(VLOOKUP(B161,OFFSET(спецификация!$B$2:$E$2,MATCH(A161,спецификация!$F$3:$F$200,0),,COUNTIF(спецификация!$F$3:$F$200,A161)),4,0),"Отсутствует")</f>
        <v>Отсутствует</v>
      </c>
      <c r="I161" s="41"/>
      <c r="J161" s="41"/>
      <c r="K161" s="42"/>
      <c r="L161" s="26" t="str">
        <f>IFERROR(VLOOKUP(B161,INDEX(спецификация!$B$3:$B$200,MATCH(разнарядка!A161,спецификация!$F$2:$F$200,0)):INDEX(спецификация!$E$3:$E$200,MATCH(разнарядка!A161,спецификация!$F$2:$F$200)),4,0),"Отсутствует")</f>
        <v>Отсутствует</v>
      </c>
    </row>
    <row r="162" spans="1:12" ht="12.75" customHeight="1" x14ac:dyDescent="0.2">
      <c r="A162" s="47" t="s">
        <v>22</v>
      </c>
      <c r="B162" s="43">
        <v>3186811006</v>
      </c>
      <c r="C162" s="44" t="s">
        <v>128</v>
      </c>
      <c r="D162" s="45">
        <v>1</v>
      </c>
      <c r="E162" s="46">
        <v>1494.65</v>
      </c>
      <c r="F162" s="46">
        <v>1763.69</v>
      </c>
      <c r="H162" s="50" t="str">
        <f ca="1">IFERROR(VLOOKUP(B162,OFFSET(спецификация!$B$2:$E$2,MATCH(A162,спецификация!$F$3:$F$200,0),,COUNTIF(спецификация!$F$3:$F$200,A162)),4,0),"Отсутствует")</f>
        <v>Отсутствует</v>
      </c>
      <c r="I162" s="41"/>
      <c r="J162" s="41"/>
      <c r="K162" s="42"/>
      <c r="L162" s="26" t="str">
        <f>IFERROR(VLOOKUP(B162,INDEX(спецификация!$B$3:$B$200,MATCH(разнарядка!A162,спецификация!$F$2:$F$200,0)):INDEX(спецификация!$E$3:$E$200,MATCH(разнарядка!A162,спецификация!$F$2:$F$200)),4,0),"Отсутствует")</f>
        <v>Отсутствует</v>
      </c>
    </row>
    <row r="163" spans="1:12" ht="12.75" customHeight="1" x14ac:dyDescent="0.2">
      <c r="A163" s="47">
        <v>332</v>
      </c>
      <c r="B163" s="37">
        <v>3147450140</v>
      </c>
      <c r="C163" s="38" t="s">
        <v>94</v>
      </c>
      <c r="D163" s="39">
        <v>6</v>
      </c>
      <c r="E163" s="40">
        <v>13167.57</v>
      </c>
      <c r="F163" s="40">
        <v>15537.73</v>
      </c>
      <c r="H163" s="50" t="str">
        <f ca="1">IFERROR(VLOOKUP(B163,OFFSET(спецификация!$B$2:$E$2,MATCH(A163,спецификация!$F$3:$F$200,0),,COUNTIF(спецификация!$F$3:$F$200,A163)),4,0),"Отсутствует")</f>
        <v>Отсутствует</v>
      </c>
      <c r="I163" s="41"/>
      <c r="J163" s="41"/>
      <c r="K163" s="42"/>
      <c r="L163" s="26" t="str">
        <f>IFERROR(VLOOKUP(B163,INDEX(спецификация!$B$3:$B$200,MATCH(разнарядка!A163,спецификация!$F$2:$F$200,0)):INDEX(спецификация!$E$3:$E$200,MATCH(разнарядка!A163,спецификация!$F$2:$F$200)),4,0),"Отсутствует")</f>
        <v>Отсутствует</v>
      </c>
    </row>
    <row r="164" spans="1:12" ht="25.5" customHeight="1" x14ac:dyDescent="0.2">
      <c r="A164" s="47">
        <v>332</v>
      </c>
      <c r="B164" s="37">
        <v>3147450055</v>
      </c>
      <c r="C164" s="38" t="s">
        <v>117</v>
      </c>
      <c r="D164" s="39">
        <v>12</v>
      </c>
      <c r="E164" s="40">
        <v>29948.59</v>
      </c>
      <c r="F164" s="40">
        <v>35339.339999999997</v>
      </c>
      <c r="H164" s="50" t="str">
        <f ca="1">IFERROR(VLOOKUP(B164,OFFSET(спецификация!$B$2:$E$2,MATCH(A164,спецификация!$F$3:$F$200,0),,COUNTIF(спецификация!$F$3:$F$200,A164)),4,0),"Отсутствует")</f>
        <v>Отсутствует</v>
      </c>
      <c r="I164" s="41"/>
      <c r="J164" s="41"/>
      <c r="K164" s="42"/>
      <c r="L164" s="26" t="str">
        <f>IFERROR(VLOOKUP(B164,INDEX(спецификация!$B$3:$B$200,MATCH(разнарядка!A164,спецификация!$F$2:$F$200,0)):INDEX(спецификация!$E$3:$E$200,MATCH(разнарядка!A164,спецификация!$F$2:$F$200)),4,0),"Отсутствует")</f>
        <v>Отсутствует</v>
      </c>
    </row>
    <row r="165" spans="1:12" ht="12.75" customHeight="1" x14ac:dyDescent="0.2">
      <c r="A165" s="47">
        <v>332</v>
      </c>
      <c r="B165" s="37">
        <v>3147450191</v>
      </c>
      <c r="C165" s="38" t="s">
        <v>136</v>
      </c>
      <c r="D165" s="39">
        <v>6</v>
      </c>
      <c r="E165" s="40">
        <v>4079.24</v>
      </c>
      <c r="F165" s="40">
        <v>4813.5</v>
      </c>
      <c r="H165" s="50" t="str">
        <f ca="1">IFERROR(VLOOKUP(B165,OFFSET(спецификация!$B$2:$E$2,MATCH(A165,спецификация!$F$3:$F$200,0),,COUNTIF(спецификация!$F$3:$F$200,A165)),4,0),"Отсутствует")</f>
        <v>Отсутствует</v>
      </c>
      <c r="I165" s="41"/>
      <c r="J165" s="41"/>
      <c r="K165" s="42"/>
      <c r="L165" s="26" t="str">
        <f>IFERROR(VLOOKUP(B165,INDEX(спецификация!$B$3:$B$200,MATCH(разнарядка!A165,спецификация!$F$2:$F$200,0)):INDEX(спецификация!$E$3:$E$200,MATCH(разнарядка!A165,спецификация!$F$2:$F$200)),4,0),"Отсутствует")</f>
        <v>Отсутствует</v>
      </c>
    </row>
    <row r="166" spans="1:12" ht="25.5" customHeight="1" x14ac:dyDescent="0.2">
      <c r="A166" s="47">
        <v>332</v>
      </c>
      <c r="B166" s="37">
        <v>3147450046</v>
      </c>
      <c r="C166" s="38" t="s">
        <v>159</v>
      </c>
      <c r="D166" s="39">
        <v>6</v>
      </c>
      <c r="E166" s="40">
        <v>4398.6899999999996</v>
      </c>
      <c r="F166" s="40">
        <v>5190.45</v>
      </c>
      <c r="H166" s="50" t="str">
        <f ca="1">IFERROR(VLOOKUP(B166,OFFSET(спецификация!$B$2:$E$2,MATCH(A166,спецификация!$F$3:$F$200,0),,COUNTIF(спецификация!$F$3:$F$200,A166)),4,0),"Отсутствует")</f>
        <v>Отсутствует</v>
      </c>
      <c r="I166" s="41"/>
      <c r="J166" s="41"/>
      <c r="K166" s="42"/>
      <c r="L166" s="26" t="str">
        <f>IFERROR(VLOOKUP(B166,INDEX(спецификация!$B$3:$B$200,MATCH(разнарядка!A166,спецификация!$F$2:$F$200,0)):INDEX(спецификация!$E$3:$E$200,MATCH(разнарядка!A166,спецификация!$F$2:$F$200)),4,0),"Отсутствует")</f>
        <v>Отсутствует</v>
      </c>
    </row>
    <row r="167" spans="1:12" ht="25.5" customHeight="1" x14ac:dyDescent="0.2">
      <c r="A167" s="47">
        <v>332</v>
      </c>
      <c r="B167" s="37">
        <v>3186810871</v>
      </c>
      <c r="C167" s="38" t="s">
        <v>2</v>
      </c>
      <c r="D167" s="39">
        <v>6</v>
      </c>
      <c r="E167" s="40">
        <v>36377.58</v>
      </c>
      <c r="F167" s="40">
        <v>42925.54</v>
      </c>
      <c r="H167" s="50" t="str">
        <f ca="1">IFERROR(VLOOKUP(B167,OFFSET(спецификация!$B$2:$E$2,MATCH(A167,спецификация!$F$3:$F$200,0),,COUNTIF(спецификация!$F$3:$F$200,A167)),4,0),"Отсутствует")</f>
        <v>Отсутствует</v>
      </c>
      <c r="I167" s="41"/>
      <c r="J167" s="41"/>
      <c r="K167" s="42"/>
      <c r="L167" s="26" t="str">
        <f>IFERROR(VLOOKUP(B167,INDEX(спецификация!$B$3:$B$200,MATCH(разнарядка!A167,спецификация!$F$2:$F$200,0)):INDEX(спецификация!$E$3:$E$200,MATCH(разнарядка!A167,спецификация!$F$2:$F$200)),4,0),"Отсутствует")</f>
        <v>Отсутствует</v>
      </c>
    </row>
    <row r="168" spans="1:12" ht="12.75" customHeight="1" x14ac:dyDescent="0.2">
      <c r="A168" s="47">
        <v>332</v>
      </c>
      <c r="B168" s="37">
        <v>4561700002</v>
      </c>
      <c r="C168" s="38" t="s">
        <v>204</v>
      </c>
      <c r="D168" s="39">
        <v>6</v>
      </c>
      <c r="E168" s="40">
        <v>17243.09</v>
      </c>
      <c r="F168" s="40">
        <v>20346.849999999999</v>
      </c>
      <c r="H168" s="50" t="str">
        <f ca="1">IFERROR(VLOOKUP(B168,OFFSET(спецификация!$B$2:$E$2,MATCH(A168,спецификация!$F$3:$F$200,0),,COUNTIF(спецификация!$F$3:$F$200,A168)),4,0),"Отсутствует")</f>
        <v>Отсутствует</v>
      </c>
      <c r="I168" s="41"/>
      <c r="J168" s="41"/>
      <c r="K168" s="42"/>
      <c r="L168" s="26" t="str">
        <f>IFERROR(VLOOKUP(B168,INDEX(спецификация!$B$3:$B$200,MATCH(разнарядка!A168,спецификация!$F$2:$F$200,0)):INDEX(спецификация!$E$3:$E$200,MATCH(разнарядка!A168,спецификация!$F$2:$F$200)),4,0),"Отсутствует")</f>
        <v>Отсутствует</v>
      </c>
    </row>
    <row r="169" spans="1:12" ht="12.75" customHeight="1" x14ac:dyDescent="0.2">
      <c r="A169" s="47">
        <v>332</v>
      </c>
      <c r="B169" s="37">
        <v>3147450067</v>
      </c>
      <c r="C169" s="38" t="s">
        <v>87</v>
      </c>
      <c r="D169" s="39">
        <v>3</v>
      </c>
      <c r="E169" s="40">
        <v>25007.07</v>
      </c>
      <c r="F169" s="40">
        <v>29508.34</v>
      </c>
      <c r="H169" s="50" t="str">
        <f ca="1">IFERROR(VLOOKUP(B169,OFFSET(спецификация!$B$2:$E$2,MATCH(A169,спецификация!$F$3:$F$200,0),,COUNTIF(спецификация!$F$3:$F$200,A169)),4,0),"Отсутствует")</f>
        <v>Отсутствует</v>
      </c>
      <c r="I169" s="41"/>
      <c r="J169" s="41"/>
      <c r="K169" s="42"/>
      <c r="L169" s="26" t="str">
        <f>IFERROR(VLOOKUP(B169,INDEX(спецификация!$B$3:$B$200,MATCH(разнарядка!A169,спецификация!$F$2:$F$200,0)):INDEX(спецификация!$E$3:$E$200,MATCH(разнарядка!A169,спецификация!$F$2:$F$200)),4,0),"Отсутствует")</f>
        <v>Отсутствует</v>
      </c>
    </row>
    <row r="170" spans="1:12" ht="12.75" customHeight="1" x14ac:dyDescent="0.2">
      <c r="A170" s="47">
        <v>332</v>
      </c>
      <c r="B170" s="37">
        <v>3186810919</v>
      </c>
      <c r="C170" s="38" t="s">
        <v>9</v>
      </c>
      <c r="D170" s="39">
        <v>6</v>
      </c>
      <c r="E170" s="40">
        <v>8024.46</v>
      </c>
      <c r="F170" s="40">
        <v>9468.86</v>
      </c>
      <c r="H170" s="50" t="str">
        <f ca="1">IFERROR(VLOOKUP(B170,OFFSET(спецификация!$B$2:$E$2,MATCH(A170,спецификация!$F$3:$F$200,0),,COUNTIF(спецификация!$F$3:$F$200,A170)),4,0),"Отсутствует")</f>
        <v>Отсутствует</v>
      </c>
      <c r="I170" s="41"/>
      <c r="J170" s="41"/>
      <c r="K170" s="42"/>
      <c r="L170" s="26" t="str">
        <f>IFERROR(VLOOKUP(B170,INDEX(спецификация!$B$3:$B$200,MATCH(разнарядка!A170,спецификация!$F$2:$F$200,0)):INDEX(спецификация!$E$3:$E$200,MATCH(разнарядка!A170,спецификация!$F$2:$F$200)),4,0),"Отсутствует")</f>
        <v>Отсутствует</v>
      </c>
    </row>
    <row r="171" spans="1:12" ht="25.5" customHeight="1" x14ac:dyDescent="0.2">
      <c r="A171" s="47">
        <v>332</v>
      </c>
      <c r="B171" s="37">
        <v>3186810714</v>
      </c>
      <c r="C171" s="38" t="s">
        <v>165</v>
      </c>
      <c r="D171" s="39">
        <v>6</v>
      </c>
      <c r="E171" s="40">
        <v>11057.83</v>
      </c>
      <c r="F171" s="40">
        <v>13048.24</v>
      </c>
      <c r="H171" s="50" t="str">
        <f ca="1">IFERROR(VLOOKUP(B171,OFFSET(спецификация!$B$2:$E$2,MATCH(A171,спецификация!$F$3:$F$200,0),,COUNTIF(спецификация!$F$3:$F$200,A171)),4,0),"Отсутствует")</f>
        <v>Отсутствует</v>
      </c>
      <c r="I171" s="41"/>
      <c r="J171" s="41"/>
      <c r="K171" s="42"/>
      <c r="L171" s="26" t="str">
        <f>IFERROR(VLOOKUP(B171,INDEX(спецификация!$B$3:$B$200,MATCH(разнарядка!A171,спецификация!$F$2:$F$200,0)):INDEX(спецификация!$E$3:$E$200,MATCH(разнарядка!A171,спецификация!$F$2:$F$200)),4,0),"Отсутствует")</f>
        <v>Отсутствует</v>
      </c>
    </row>
    <row r="172" spans="1:12" ht="25.5" customHeight="1" x14ac:dyDescent="0.2">
      <c r="A172" s="47">
        <v>332</v>
      </c>
      <c r="B172" s="37">
        <v>3186810584</v>
      </c>
      <c r="C172" s="38" t="s">
        <v>3</v>
      </c>
      <c r="D172" s="39">
        <v>6</v>
      </c>
      <c r="E172" s="40">
        <v>11690.93</v>
      </c>
      <c r="F172" s="40">
        <v>13795.3</v>
      </c>
      <c r="H172" s="50" t="str">
        <f ca="1">IFERROR(VLOOKUP(B172,OFFSET(спецификация!$B$2:$E$2,MATCH(A172,спецификация!$F$3:$F$200,0),,COUNTIF(спецификация!$F$3:$F$200,A172)),4,0),"Отсутствует")</f>
        <v>Отсутствует</v>
      </c>
      <c r="I172" s="41"/>
      <c r="J172" s="41"/>
      <c r="K172" s="42"/>
      <c r="L172" s="26" t="str">
        <f>IFERROR(VLOOKUP(B172,INDEX(спецификация!$B$3:$B$200,MATCH(разнарядка!A172,спецификация!$F$2:$F$200,0)):INDEX(спецификация!$E$3:$E$200,MATCH(разнарядка!A172,спецификация!$F$2:$F$200)),4,0),"Отсутствует")</f>
        <v>Отсутствует</v>
      </c>
    </row>
    <row r="173" spans="1:12" ht="25.5" customHeight="1" x14ac:dyDescent="0.2">
      <c r="A173" s="47">
        <v>332</v>
      </c>
      <c r="B173" s="37">
        <v>3186810712</v>
      </c>
      <c r="C173" s="38" t="s">
        <v>94</v>
      </c>
      <c r="D173" s="39">
        <v>6</v>
      </c>
      <c r="E173" s="40">
        <v>59276.82</v>
      </c>
      <c r="F173" s="40">
        <v>69946.649999999994</v>
      </c>
      <c r="H173" s="50" t="str">
        <f ca="1">IFERROR(VLOOKUP(B173,OFFSET(спецификация!$B$2:$E$2,MATCH(A173,спецификация!$F$3:$F$200,0),,COUNTIF(спецификация!$F$3:$F$200,A173)),4,0),"Отсутствует")</f>
        <v>Отсутствует</v>
      </c>
      <c r="I173" s="41"/>
      <c r="J173" s="41"/>
      <c r="K173" s="42"/>
      <c r="L173" s="26" t="str">
        <f>IFERROR(VLOOKUP(B173,INDEX(спецификация!$B$3:$B$200,MATCH(разнарядка!A173,спецификация!$F$2:$F$200,0)):INDEX(спецификация!$E$3:$E$200,MATCH(разнарядка!A173,спецификация!$F$2:$F$200)),4,0),"Отсутствует")</f>
        <v>Отсутствует</v>
      </c>
    </row>
    <row r="174" spans="1:12" ht="25.5" customHeight="1" x14ac:dyDescent="0.2">
      <c r="A174" s="47">
        <v>332</v>
      </c>
      <c r="B174" s="37">
        <v>3186810713</v>
      </c>
      <c r="C174" s="38" t="s">
        <v>190</v>
      </c>
      <c r="D174" s="39">
        <v>6</v>
      </c>
      <c r="E174" s="40">
        <v>51958.09</v>
      </c>
      <c r="F174" s="40">
        <v>61310.55</v>
      </c>
      <c r="H174" s="50" t="str">
        <f ca="1">IFERROR(VLOOKUP(B174,OFFSET(спецификация!$B$2:$E$2,MATCH(A174,спецификация!$F$3:$F$200,0),,COUNTIF(спецификация!$F$3:$F$200,A174)),4,0),"Отсутствует")</f>
        <v>Отсутствует</v>
      </c>
      <c r="I174" s="41"/>
      <c r="J174" s="41"/>
      <c r="K174" s="42"/>
      <c r="L174" s="26" t="str">
        <f>IFERROR(VLOOKUP(B174,INDEX(спецификация!$B$3:$B$200,MATCH(разнарядка!A174,спецификация!$F$2:$F$200,0)):INDEX(спецификация!$E$3:$E$200,MATCH(разнарядка!A174,спецификация!$F$2:$F$200)),4,0),"Отсутствует")</f>
        <v>Отсутствует</v>
      </c>
    </row>
    <row r="175" spans="1:12" ht="12.75" customHeight="1" x14ac:dyDescent="0.2">
      <c r="A175" s="47">
        <v>332</v>
      </c>
      <c r="B175" s="37">
        <v>3186810960</v>
      </c>
      <c r="C175" s="38" t="s">
        <v>0</v>
      </c>
      <c r="D175" s="39">
        <v>6</v>
      </c>
      <c r="E175" s="40">
        <v>17332.84</v>
      </c>
      <c r="F175" s="40">
        <v>20452.75</v>
      </c>
      <c r="H175" s="50" t="str">
        <f ca="1">IFERROR(VLOOKUP(B175,OFFSET(спецификация!$B$2:$E$2,MATCH(A175,спецификация!$F$3:$F$200,0),,COUNTIF(спецификация!$F$3:$F$200,A175)),4,0),"Отсутствует")</f>
        <v>Отсутствует</v>
      </c>
      <c r="I175" s="41"/>
      <c r="J175" s="41"/>
      <c r="K175" s="42"/>
      <c r="L175" s="26" t="str">
        <f>IFERROR(VLOOKUP(B175,INDEX(спецификация!$B$3:$B$200,MATCH(разнарядка!A175,спецификация!$F$2:$F$200,0)):INDEX(спецификация!$E$3:$E$200,MATCH(разнарядка!A175,спецификация!$F$2:$F$200)),4,0),"Отсутствует")</f>
        <v>Отсутствует</v>
      </c>
    </row>
    <row r="176" spans="1:12" ht="25.5" customHeight="1" x14ac:dyDescent="0.2">
      <c r="A176" s="47">
        <v>332</v>
      </c>
      <c r="B176" s="37">
        <v>3186819144</v>
      </c>
      <c r="C176" s="38" t="s">
        <v>6</v>
      </c>
      <c r="D176" s="39">
        <v>6</v>
      </c>
      <c r="E176" s="40">
        <v>7751.6</v>
      </c>
      <c r="F176" s="40">
        <v>9146.89</v>
      </c>
      <c r="H176" s="50" t="str">
        <f ca="1">IFERROR(VLOOKUP(B176,OFFSET(спецификация!$B$2:$E$2,MATCH(A176,спецификация!$F$3:$F$200,0),,COUNTIF(спецификация!$F$3:$F$200,A176)),4,0),"Отсутствует")</f>
        <v>Отсутствует</v>
      </c>
      <c r="I176" s="41"/>
      <c r="J176" s="41"/>
      <c r="K176" s="42"/>
      <c r="L176" s="26" t="str">
        <f>IFERROR(VLOOKUP(B176,INDEX(спецификация!$B$3:$B$200,MATCH(разнарядка!A176,спецификация!$F$2:$F$200,0)):INDEX(спецификация!$E$3:$E$200,MATCH(разнарядка!A176,спецификация!$F$2:$F$200)),4,0),"Отсутствует")</f>
        <v>Отсутствует</v>
      </c>
    </row>
    <row r="177" spans="1:12" ht="12.75" customHeight="1" x14ac:dyDescent="0.2">
      <c r="A177" s="47">
        <v>332</v>
      </c>
      <c r="B177" s="37">
        <v>3186839023</v>
      </c>
      <c r="C177" s="38" t="s">
        <v>140</v>
      </c>
      <c r="D177" s="39">
        <v>2</v>
      </c>
      <c r="E177" s="40">
        <v>7557.39</v>
      </c>
      <c r="F177" s="40">
        <v>8917.7199999999993</v>
      </c>
      <c r="H177" s="50" t="str">
        <f ca="1">IFERROR(VLOOKUP(B177,OFFSET(спецификация!$B$2:$E$2,MATCH(A177,спецификация!$F$3:$F$200,0),,COUNTIF(спецификация!$F$3:$F$200,A177)),4,0),"Отсутствует")</f>
        <v>Отсутствует</v>
      </c>
      <c r="I177" s="41"/>
      <c r="J177" s="41"/>
      <c r="K177" s="42"/>
      <c r="L177" s="26" t="str">
        <f>IFERROR(VLOOKUP(B177,INDEX(спецификация!$B$3:$B$200,MATCH(разнарядка!A177,спецификация!$F$2:$F$200,0)):INDEX(спецификация!$E$3:$E$200,MATCH(разнарядка!A177,спецификация!$F$2:$F$200)),4,0),"Отсутствует")</f>
        <v>Отсутствует</v>
      </c>
    </row>
    <row r="178" spans="1:12" ht="12.75" customHeight="1" x14ac:dyDescent="0.2">
      <c r="A178" s="47">
        <v>332</v>
      </c>
      <c r="B178" s="37">
        <v>3186810618</v>
      </c>
      <c r="C178" s="38" t="s">
        <v>116</v>
      </c>
      <c r="D178" s="39">
        <v>3</v>
      </c>
      <c r="E178" s="40">
        <v>3745.5</v>
      </c>
      <c r="F178" s="40">
        <v>4419.6899999999996</v>
      </c>
      <c r="H178" s="50" t="str">
        <f ca="1">IFERROR(VLOOKUP(B178,OFFSET(спецификация!$B$2:$E$2,MATCH(A178,спецификация!$F$3:$F$200,0),,COUNTIF(спецификация!$F$3:$F$200,A178)),4,0),"Отсутствует")</f>
        <v>Отсутствует</v>
      </c>
      <c r="I178" s="41"/>
      <c r="J178" s="41"/>
      <c r="K178" s="42"/>
      <c r="L178" s="26" t="str">
        <f>IFERROR(VLOOKUP(B178,INDEX(спецификация!$B$3:$B$200,MATCH(разнарядка!A178,спецификация!$F$2:$F$200,0)):INDEX(спецификация!$E$3:$E$200,MATCH(разнарядка!A178,спецификация!$F$2:$F$200)),4,0),"Отсутствует")</f>
        <v>Отсутствует</v>
      </c>
    </row>
    <row r="179" spans="1:12" ht="12.75" customHeight="1" x14ac:dyDescent="0.2">
      <c r="A179" s="47">
        <v>6</v>
      </c>
      <c r="B179" s="37">
        <v>3186830086</v>
      </c>
      <c r="C179" s="38" t="s">
        <v>202</v>
      </c>
      <c r="D179" s="39">
        <v>6</v>
      </c>
      <c r="E179" s="40">
        <v>1588.44</v>
      </c>
      <c r="F179" s="40">
        <v>1874.36</v>
      </c>
      <c r="H179" s="50" t="str">
        <f ca="1">IFERROR(VLOOKUP(B179,OFFSET(спецификация!$B$2:$E$2,MATCH(A179,спецификация!$F$3:$F$200,0),,COUNTIF(спецификация!$F$3:$F$200,A179)),4,0),"Отсутствует")</f>
        <v>Отсутствует</v>
      </c>
      <c r="I179" s="41"/>
      <c r="J179" s="41"/>
      <c r="K179" s="42"/>
      <c r="L179" s="26" t="str">
        <f>IFERROR(VLOOKUP(B179,INDEX(спецификация!$B$3:$B$200,MATCH(разнарядка!A179,спецификация!$F$2:$F$200,0)):INDEX(спецификация!$E$3:$E$200,MATCH(разнарядка!A179,спецификация!$F$2:$F$200)),4,0),"Отсутствует")</f>
        <v>Отсутствует</v>
      </c>
    </row>
    <row r="180" spans="1:12" ht="12.75" customHeight="1" x14ac:dyDescent="0.2">
      <c r="A180" s="47">
        <v>332</v>
      </c>
      <c r="B180" s="37">
        <v>3186830085</v>
      </c>
      <c r="C180" s="38" t="s">
        <v>29</v>
      </c>
      <c r="D180" s="39">
        <v>6</v>
      </c>
      <c r="E180" s="40">
        <v>2859.2</v>
      </c>
      <c r="F180" s="40">
        <v>3373.86</v>
      </c>
      <c r="H180" s="50" t="str">
        <f ca="1">IFERROR(VLOOKUP(B180,OFFSET(спецификация!$B$2:$E$2,MATCH(A180,спецификация!$F$3:$F$200,0),,COUNTIF(спецификация!$F$3:$F$200,A180)),4,0),"Отсутствует")</f>
        <v>Отсутствует</v>
      </c>
      <c r="I180" s="41"/>
      <c r="J180" s="41"/>
      <c r="K180" s="42"/>
      <c r="L180" s="26" t="str">
        <f>IFERROR(VLOOKUP(B180,INDEX(спецификация!$B$3:$B$200,MATCH(разнарядка!A180,спецификация!$F$2:$F$200,0)):INDEX(спецификация!$E$3:$E$200,MATCH(разнарядка!A180,спецификация!$F$2:$F$200)),4,0),"Отсутствует")</f>
        <v>Отсутствует</v>
      </c>
    </row>
    <row r="181" spans="1:12" ht="12.75" customHeight="1" x14ac:dyDescent="0.2">
      <c r="A181" s="47">
        <v>332</v>
      </c>
      <c r="B181" s="37">
        <v>3186811013</v>
      </c>
      <c r="C181" s="38" t="s">
        <v>130</v>
      </c>
      <c r="D181" s="39">
        <v>5</v>
      </c>
      <c r="E181" s="40">
        <v>1391</v>
      </c>
      <c r="F181" s="40">
        <v>1641.38</v>
      </c>
      <c r="H181" s="50" t="str">
        <f ca="1">IFERROR(VLOOKUP(B181,OFFSET(спецификация!$B$2:$E$2,MATCH(A181,спецификация!$F$3:$F$200,0),,COUNTIF(спецификация!$F$3:$F$200,A181)),4,0),"Отсутствует")</f>
        <v>Отсутствует</v>
      </c>
      <c r="I181" s="41"/>
      <c r="J181" s="41"/>
      <c r="K181" s="42"/>
      <c r="L181" s="26" t="str">
        <f>IFERROR(VLOOKUP(B181,INDEX(спецификация!$B$3:$B$200,MATCH(разнарядка!A181,спецификация!$F$2:$F$200,0)):INDEX(спецификация!$E$3:$E$200,MATCH(разнарядка!A181,спецификация!$F$2:$F$200)),4,0),"Отсутствует")</f>
        <v>Отсутствует</v>
      </c>
    </row>
    <row r="182" spans="1:12" ht="12.75" customHeight="1" x14ac:dyDescent="0.2">
      <c r="A182" s="47">
        <v>332</v>
      </c>
      <c r="B182" s="37">
        <v>3185584085</v>
      </c>
      <c r="C182" s="38" t="s">
        <v>25</v>
      </c>
      <c r="D182" s="39">
        <v>15</v>
      </c>
      <c r="E182" s="40">
        <v>581.25</v>
      </c>
      <c r="F182" s="40">
        <v>685.88</v>
      </c>
      <c r="H182" s="50" t="str">
        <f ca="1">IFERROR(VLOOKUP(B182,OFFSET(спецификация!$B$2:$E$2,MATCH(A182,спецификация!$F$3:$F$200,0),,COUNTIF(спецификация!$F$3:$F$200,A182)),4,0),"Отсутствует")</f>
        <v>Отсутствует</v>
      </c>
      <c r="I182" s="41"/>
      <c r="J182" s="41"/>
      <c r="K182" s="42"/>
      <c r="L182" s="26" t="str">
        <f>IFERROR(VLOOKUP(B182,INDEX(спецификация!$B$3:$B$200,MATCH(разнарядка!A182,спецификация!$F$2:$F$200,0)):INDEX(спецификация!$E$3:$E$200,MATCH(разнарядка!A182,спецификация!$F$2:$F$200)),4,0),"Отсутствует")</f>
        <v>Отсутствует</v>
      </c>
    </row>
    <row r="183" spans="1:12" ht="25.5" customHeight="1" x14ac:dyDescent="0.2">
      <c r="A183" s="47">
        <v>332</v>
      </c>
      <c r="B183" s="37">
        <v>3147450093</v>
      </c>
      <c r="C183" s="38" t="s">
        <v>7</v>
      </c>
      <c r="D183" s="39">
        <v>2</v>
      </c>
      <c r="E183" s="40">
        <v>974.46</v>
      </c>
      <c r="F183" s="40">
        <v>1149.8599999999999</v>
      </c>
      <c r="H183" s="50" t="str">
        <f ca="1">IFERROR(VLOOKUP(B183,OFFSET(спецификация!$B$2:$E$2,MATCH(A183,спецификация!$F$3:$F$200,0),,COUNTIF(спецификация!$F$3:$F$200,A183)),4,0),"Отсутствует")</f>
        <v>Отсутствует</v>
      </c>
      <c r="I183" s="41"/>
      <c r="J183" s="41"/>
      <c r="K183" s="42"/>
      <c r="L183" s="26" t="str">
        <f>IFERROR(VLOOKUP(B183,INDEX(спецификация!$B$3:$B$200,MATCH(разнарядка!A183,спецификация!$F$2:$F$200,0)):INDEX(спецификация!$E$3:$E$200,MATCH(разнарядка!A183,спецификация!$F$2:$F$200)),4,0),"Отсутствует")</f>
        <v>Отсутствует</v>
      </c>
    </row>
    <row r="184" spans="1:12" ht="12.75" customHeight="1" x14ac:dyDescent="0.2">
      <c r="A184" s="47">
        <v>332</v>
      </c>
      <c r="B184" s="37">
        <v>3147450013</v>
      </c>
      <c r="C184" s="38" t="s">
        <v>41</v>
      </c>
      <c r="D184" s="39">
        <v>2</v>
      </c>
      <c r="E184" s="40">
        <v>31006.77</v>
      </c>
      <c r="F184" s="40">
        <v>36587.99</v>
      </c>
      <c r="H184" s="50" t="str">
        <f ca="1">IFERROR(VLOOKUP(B184,OFFSET(спецификация!$B$2:$E$2,MATCH(A184,спецификация!$F$3:$F$200,0),,COUNTIF(спецификация!$F$3:$F$200,A184)),4,0),"Отсутствует")</f>
        <v>Отсутствует</v>
      </c>
      <c r="I184" s="41"/>
      <c r="J184" s="41"/>
      <c r="K184" s="42"/>
      <c r="L184" s="26" t="str">
        <f>IFERROR(VLOOKUP(B184,INDEX(спецификация!$B$3:$B$200,MATCH(разнарядка!A184,спецификация!$F$2:$F$200,0)):INDEX(спецификация!$E$3:$E$200,MATCH(разнарядка!A184,спецификация!$F$2:$F$200)),4,0),"Отсутствует")</f>
        <v>Отсутствует</v>
      </c>
    </row>
    <row r="185" spans="1:12" ht="12.75" customHeight="1" x14ac:dyDescent="0.2">
      <c r="A185" s="47">
        <v>332</v>
      </c>
      <c r="B185" s="37">
        <v>3186810929</v>
      </c>
      <c r="C185" s="38" t="s">
        <v>9</v>
      </c>
      <c r="D185" s="39">
        <v>2</v>
      </c>
      <c r="E185" s="40">
        <v>8024.46</v>
      </c>
      <c r="F185" s="40">
        <v>9468.86</v>
      </c>
      <c r="H185" s="50" t="str">
        <f ca="1">IFERROR(VLOOKUP(B185,OFFSET(спецификация!$B$2:$E$2,MATCH(A185,спецификация!$F$3:$F$200,0),,COUNTIF(спецификация!$F$3:$F$200,A185)),4,0),"Отсутствует")</f>
        <v>Отсутствует</v>
      </c>
      <c r="I185" s="41"/>
      <c r="J185" s="41"/>
      <c r="K185" s="42"/>
      <c r="L185" s="26" t="str">
        <f>IFERROR(VLOOKUP(B185,INDEX(спецификация!$B$3:$B$200,MATCH(разнарядка!A185,спецификация!$F$2:$F$200,0)):INDEX(спецификация!$E$3:$E$200,MATCH(разнарядка!A185,спецификация!$F$2:$F$200)),4,0),"Отсутствует")</f>
        <v>Отсутствует</v>
      </c>
    </row>
    <row r="186" spans="1:12" ht="12.75" customHeight="1" x14ac:dyDescent="0.2">
      <c r="A186" s="47">
        <v>332</v>
      </c>
      <c r="B186" s="37">
        <v>3186810930</v>
      </c>
      <c r="C186" s="38" t="s">
        <v>192</v>
      </c>
      <c r="D186" s="39">
        <v>2</v>
      </c>
      <c r="E186" s="40">
        <v>4815.58</v>
      </c>
      <c r="F186" s="40">
        <v>5682.38</v>
      </c>
      <c r="H186" s="50" t="str">
        <f ca="1">IFERROR(VLOOKUP(B186,OFFSET(спецификация!$B$2:$E$2,MATCH(A186,спецификация!$F$3:$F$200,0),,COUNTIF(спецификация!$F$3:$F$200,A186)),4,0),"Отсутствует")</f>
        <v>Отсутствует</v>
      </c>
      <c r="I186" s="41"/>
      <c r="J186" s="41"/>
      <c r="K186" s="42"/>
      <c r="L186" s="26" t="str">
        <f>IFERROR(VLOOKUP(B186,INDEX(спецификация!$B$3:$B$200,MATCH(разнарядка!A186,спецификация!$F$2:$F$200,0)):INDEX(спецификация!$E$3:$E$200,MATCH(разнарядка!A186,спецификация!$F$2:$F$200)),4,0),"Отсутствует")</f>
        <v>Отсутствует</v>
      </c>
    </row>
    <row r="187" spans="1:12" ht="12.75" customHeight="1" x14ac:dyDescent="0.2">
      <c r="A187" s="47">
        <v>332</v>
      </c>
      <c r="B187" s="43">
        <v>3186810961</v>
      </c>
      <c r="C187" s="44" t="s">
        <v>36</v>
      </c>
      <c r="D187" s="45">
        <v>2</v>
      </c>
      <c r="E187" s="46">
        <v>18616.75</v>
      </c>
      <c r="F187" s="46">
        <v>21967.77</v>
      </c>
      <c r="H187" s="50" t="str">
        <f ca="1">IFERROR(VLOOKUP(B187,OFFSET(спецификация!$B$2:$E$2,MATCH(A187,спецификация!$F$3:$F$200,0),,COUNTIF(спецификация!$F$3:$F$200,A187)),4,0),"Отсутствует")</f>
        <v>Отсутствует</v>
      </c>
      <c r="I187" s="41"/>
      <c r="J187" s="41"/>
      <c r="K187" s="42"/>
      <c r="L187" s="26" t="str">
        <f>IFERROR(VLOOKUP(B187,INDEX(спецификация!$B$3:$B$200,MATCH(разнарядка!A187,спецификация!$F$2:$F$200,0)):INDEX(спецификация!$E$3:$E$200,MATCH(разнарядка!A187,спецификация!$F$2:$F$200)),4,0),"Отсутствует")</f>
        <v>Отсутствует</v>
      </c>
    </row>
    <row r="188" spans="1:12" ht="12.75" customHeight="1" x14ac:dyDescent="0.2">
      <c r="A188" s="47">
        <v>6</v>
      </c>
      <c r="B188" s="37">
        <v>3186810963</v>
      </c>
      <c r="C188" s="38" t="s">
        <v>200</v>
      </c>
      <c r="D188" s="39">
        <v>6</v>
      </c>
      <c r="E188" s="40">
        <v>2111.08</v>
      </c>
      <c r="F188" s="40">
        <v>2491.0700000000002</v>
      </c>
      <c r="H188" s="50" t="str">
        <f ca="1">IFERROR(VLOOKUP(B188,OFFSET(спецификация!$B$2:$E$2,MATCH(A188,спецификация!$F$3:$F$200,0),,COUNTIF(спецификация!$F$3:$F$200,A188)),4,0),"Отсутствует")</f>
        <v>Отсутствует</v>
      </c>
      <c r="I188" s="41"/>
      <c r="J188" s="41"/>
      <c r="K188" s="42"/>
      <c r="L188" s="26" t="str">
        <f>IFERROR(VLOOKUP(B188,INDEX(спецификация!$B$3:$B$200,MATCH(разнарядка!A188,спецификация!$F$2:$F$200,0)):INDEX(спецификация!$E$3:$E$200,MATCH(разнарядка!A188,спецификация!$F$2:$F$200)),4,0),"Отсутствует")</f>
        <v>Отсутствует</v>
      </c>
    </row>
    <row r="189" spans="1:12" ht="25.5" customHeight="1" x14ac:dyDescent="0.2">
      <c r="A189" s="47">
        <v>6</v>
      </c>
      <c r="B189" s="37">
        <v>3186810977</v>
      </c>
      <c r="C189" s="38" t="s">
        <v>201</v>
      </c>
      <c r="D189" s="39">
        <v>2</v>
      </c>
      <c r="E189" s="40">
        <v>25636.62</v>
      </c>
      <c r="F189" s="40">
        <v>30251.21</v>
      </c>
      <c r="H189" s="50" t="str">
        <f ca="1">IFERROR(VLOOKUP(B189,OFFSET(спецификация!$B$2:$E$2,MATCH(A189,спецификация!$F$3:$F$200,0),,COUNTIF(спецификация!$F$3:$F$200,A189)),4,0),"Отсутствует")</f>
        <v>Отсутствует</v>
      </c>
      <c r="I189" s="41"/>
      <c r="J189" s="41"/>
      <c r="K189" s="42"/>
      <c r="L189" s="26" t="str">
        <f>IFERROR(VLOOKUP(B189,INDEX(спецификация!$B$3:$B$200,MATCH(разнарядка!A189,спецификация!$F$2:$F$200,0)):INDEX(спецификация!$E$3:$E$200,MATCH(разнарядка!A189,спецификация!$F$2:$F$200)),4,0),"Отсутствует")</f>
        <v>Отсутствует</v>
      </c>
    </row>
    <row r="190" spans="1:12" ht="12.75" customHeight="1" x14ac:dyDescent="0.2">
      <c r="A190" s="47" t="s">
        <v>24</v>
      </c>
      <c r="B190" s="37">
        <v>3186550032</v>
      </c>
      <c r="C190" s="38" t="s">
        <v>194</v>
      </c>
      <c r="D190" s="39">
        <v>2</v>
      </c>
      <c r="E190" s="40">
        <v>22243.4</v>
      </c>
      <c r="F190" s="40">
        <v>26247.21</v>
      </c>
      <c r="H190" s="50" t="str">
        <f ca="1">IFERROR(VLOOKUP(B190,OFFSET(спецификация!$B$2:$E$2,MATCH(A190,спецификация!$F$3:$F$200,0),,COUNTIF(спецификация!$F$3:$F$200,A190)),4,0),"Отсутствует")</f>
        <v>Отсутствует</v>
      </c>
      <c r="I190" s="41"/>
      <c r="J190" s="41"/>
      <c r="K190" s="42"/>
      <c r="L190" s="26" t="str">
        <f>IFERROR(VLOOKUP(B190,INDEX(спецификация!$B$3:$B$200,MATCH(разнарядка!A190,спецификация!$F$2:$F$200,0)):INDEX(спецификация!$E$3:$E$200,MATCH(разнарядка!A190,спецификация!$F$2:$F$200)),4,0),"Отсутствует")</f>
        <v>Отсутствует</v>
      </c>
    </row>
    <row r="191" spans="1:12" ht="12.75" customHeight="1" x14ac:dyDescent="0.2">
      <c r="A191" s="47" t="s">
        <v>22</v>
      </c>
      <c r="B191" s="37">
        <v>3147450201</v>
      </c>
      <c r="C191" s="38" t="s">
        <v>100</v>
      </c>
      <c r="D191" s="39">
        <v>6</v>
      </c>
      <c r="E191" s="40">
        <v>35344.42</v>
      </c>
      <c r="F191" s="40">
        <v>41706.42</v>
      </c>
      <c r="H191" s="50" t="str">
        <f ca="1">IFERROR(VLOOKUP(B191,OFFSET(спецификация!$B$2:$E$2,MATCH(A191,спецификация!$F$3:$F$200,0),,COUNTIF(спецификация!$F$3:$F$200,A191)),4,0),"Отсутствует")</f>
        <v>Отсутствует</v>
      </c>
      <c r="I191" s="41"/>
      <c r="J191" s="41"/>
      <c r="K191" s="42"/>
      <c r="L191" s="26" t="str">
        <f>IFERROR(VLOOKUP(B191,INDEX(спецификация!$B$3:$B$200,MATCH(разнарядка!A191,спецификация!$F$2:$F$200,0)):INDEX(спецификация!$E$3:$E$200,MATCH(разнарядка!A191,спецификация!$F$2:$F$200)),4,0),"Отсутствует")</f>
        <v>Отсутствует</v>
      </c>
    </row>
    <row r="192" spans="1:12" ht="25.5" customHeight="1" x14ac:dyDescent="0.2">
      <c r="A192" s="47" t="s">
        <v>22</v>
      </c>
      <c r="B192" s="37">
        <v>3186810973</v>
      </c>
      <c r="C192" s="38" t="s">
        <v>125</v>
      </c>
      <c r="D192" s="39">
        <v>6</v>
      </c>
      <c r="E192" s="40">
        <v>10966.03</v>
      </c>
      <c r="F192" s="40">
        <v>12939.92</v>
      </c>
      <c r="H192" s="50" t="str">
        <f ca="1">IFERROR(VLOOKUP(B192,OFFSET(спецификация!$B$2:$E$2,MATCH(A192,спецификация!$F$3:$F$200,0),,COUNTIF(спецификация!$F$3:$F$200,A192)),4,0),"Отсутствует")</f>
        <v>Отсутствует</v>
      </c>
      <c r="I192" s="41"/>
      <c r="J192" s="41"/>
      <c r="K192" s="42"/>
      <c r="L192" s="26" t="str">
        <f>IFERROR(VLOOKUP(B192,INDEX(спецификация!$B$3:$B$200,MATCH(разнарядка!A192,спецификация!$F$2:$F$200,0)):INDEX(спецификация!$E$3:$E$200,MATCH(разнарядка!A192,спецификация!$F$2:$F$200)),4,0),"Отсутствует")</f>
        <v>Отсутствует</v>
      </c>
    </row>
    <row r="193" spans="1:12" ht="12.75" customHeight="1" x14ac:dyDescent="0.2">
      <c r="A193" s="47" t="s">
        <v>22</v>
      </c>
      <c r="B193" s="37">
        <v>3186830084</v>
      </c>
      <c r="C193" s="38" t="s">
        <v>138</v>
      </c>
      <c r="D193" s="39">
        <v>12</v>
      </c>
      <c r="E193" s="40">
        <v>10346.01</v>
      </c>
      <c r="F193" s="40">
        <v>12208.29</v>
      </c>
      <c r="H193" s="50" t="str">
        <f ca="1">IFERROR(VLOOKUP(B193,OFFSET(спецификация!$B$2:$E$2,MATCH(A193,спецификация!$F$3:$F$200,0),,COUNTIF(спецификация!$F$3:$F$200,A193)),4,0),"Отсутствует")</f>
        <v>Отсутствует</v>
      </c>
      <c r="I193" s="41"/>
      <c r="J193" s="41"/>
      <c r="K193" s="42"/>
      <c r="L193" s="26" t="str">
        <f>IFERROR(VLOOKUP(B193,INDEX(спецификация!$B$3:$B$200,MATCH(разнарядка!A193,спецификация!$F$2:$F$200,0)):INDEX(спецификация!$E$3:$E$200,MATCH(разнарядка!A193,спецификация!$F$2:$F$200)),4,0),"Отсутствует")</f>
        <v>Отсутствует</v>
      </c>
    </row>
    <row r="194" spans="1:12" ht="25.5" customHeight="1" x14ac:dyDescent="0.2">
      <c r="A194" s="47" t="s">
        <v>22</v>
      </c>
      <c r="B194" s="37">
        <v>3147450125</v>
      </c>
      <c r="C194" s="38" t="s">
        <v>93</v>
      </c>
      <c r="D194" s="39">
        <v>6</v>
      </c>
      <c r="E194" s="40">
        <v>1399.98</v>
      </c>
      <c r="F194" s="40">
        <v>1651.98</v>
      </c>
      <c r="H194" s="50" t="str">
        <f ca="1">IFERROR(VLOOKUP(B194,OFFSET(спецификация!$B$2:$E$2,MATCH(A194,спецификация!$F$3:$F$200,0),,COUNTIF(спецификация!$F$3:$F$200,A194)),4,0),"Отсутствует")</f>
        <v>Отсутствует</v>
      </c>
      <c r="I194" s="41"/>
      <c r="J194" s="41"/>
      <c r="K194" s="42"/>
      <c r="L194" s="26" t="str">
        <f>IFERROR(VLOOKUP(B194,INDEX(спецификация!$B$3:$B$200,MATCH(разнарядка!A194,спецификация!$F$2:$F$200,0)):INDEX(спецификация!$E$3:$E$200,MATCH(разнарядка!A194,спецификация!$F$2:$F$200)),4,0),"Отсутствует")</f>
        <v>Отсутствует</v>
      </c>
    </row>
    <row r="195" spans="1:12" ht="25.5" customHeight="1" x14ac:dyDescent="0.2">
      <c r="A195" s="47" t="s">
        <v>22</v>
      </c>
      <c r="B195" s="37">
        <v>3147450022</v>
      </c>
      <c r="C195" s="38" t="s">
        <v>85</v>
      </c>
      <c r="D195" s="39">
        <v>15</v>
      </c>
      <c r="E195" s="40">
        <v>3493.47</v>
      </c>
      <c r="F195" s="40">
        <v>4122.29</v>
      </c>
      <c r="H195" s="50" t="str">
        <f ca="1">IFERROR(VLOOKUP(B195,OFFSET(спецификация!$B$2:$E$2,MATCH(A195,спецификация!$F$3:$F$200,0),,COUNTIF(спецификация!$F$3:$F$200,A195)),4,0),"Отсутствует")</f>
        <v>Отсутствует</v>
      </c>
      <c r="I195" s="41"/>
      <c r="J195" s="41"/>
      <c r="K195" s="42"/>
      <c r="L195" s="26" t="str">
        <f>IFERROR(VLOOKUP(B195,INDEX(спецификация!$B$3:$B$200,MATCH(разнарядка!A195,спецификация!$F$2:$F$200,0)):INDEX(спецификация!$E$3:$E$200,MATCH(разнарядка!A195,спецификация!$F$2:$F$200)),4,0),"Отсутствует")</f>
        <v>Отсутствует</v>
      </c>
    </row>
    <row r="196" spans="1:12" ht="12.75" customHeight="1" x14ac:dyDescent="0.2">
      <c r="A196" s="47" t="s">
        <v>22</v>
      </c>
      <c r="B196" s="37">
        <v>3156000533</v>
      </c>
      <c r="C196" s="38" t="s">
        <v>106</v>
      </c>
      <c r="D196" s="39">
        <v>3</v>
      </c>
      <c r="E196" s="40">
        <v>12075.74</v>
      </c>
      <c r="F196" s="40">
        <v>14249.37</v>
      </c>
      <c r="H196" s="50" t="str">
        <f ca="1">IFERROR(VLOOKUP(B196,OFFSET(спецификация!$B$2:$E$2,MATCH(A196,спецификация!$F$3:$F$200,0),,COUNTIF(спецификация!$F$3:$F$200,A196)),4,0),"Отсутствует")</f>
        <v>Отсутствует</v>
      </c>
      <c r="I196" s="41"/>
      <c r="J196" s="41"/>
      <c r="K196" s="42"/>
      <c r="L196" s="26" t="str">
        <f>IFERROR(VLOOKUP(B196,INDEX(спецификация!$B$3:$B$200,MATCH(разнарядка!A196,спецификация!$F$2:$F$200,0)):INDEX(спецификация!$E$3:$E$200,MATCH(разнарядка!A196,спецификация!$F$2:$F$200)),4,0),"Отсутствует")</f>
        <v>Отсутствует</v>
      </c>
    </row>
    <row r="197" spans="1:12" ht="12.75" customHeight="1" x14ac:dyDescent="0.2">
      <c r="A197" s="47" t="s">
        <v>22</v>
      </c>
      <c r="B197" s="37">
        <v>3186830070</v>
      </c>
      <c r="C197" s="38" t="s">
        <v>137</v>
      </c>
      <c r="D197" s="39">
        <v>4</v>
      </c>
      <c r="E197" s="40">
        <v>32605.79</v>
      </c>
      <c r="F197" s="40">
        <v>38474.83</v>
      </c>
      <c r="H197" s="50" t="str">
        <f ca="1">IFERROR(VLOOKUP(B197,OFFSET(спецификация!$B$2:$E$2,MATCH(A197,спецификация!$F$3:$F$200,0),,COUNTIF(спецификация!$F$3:$F$200,A197)),4,0),"Отсутствует")</f>
        <v>Отсутствует</v>
      </c>
      <c r="I197" s="41"/>
      <c r="J197" s="41"/>
      <c r="K197" s="42"/>
      <c r="L197" s="26" t="str">
        <f>IFERROR(VLOOKUP(B197,INDEX(спецификация!$B$3:$B$200,MATCH(разнарядка!A197,спецификация!$F$2:$F$200,0)):INDEX(спецификация!$E$3:$E$200,MATCH(разнарядка!A197,спецификация!$F$2:$F$200)),4,0),"Отсутствует")</f>
        <v>Отсутствует</v>
      </c>
    </row>
    <row r="198" spans="1:12" ht="12.75" customHeight="1" x14ac:dyDescent="0.2">
      <c r="A198" s="47" t="s">
        <v>22</v>
      </c>
      <c r="B198" s="37">
        <v>3186810143</v>
      </c>
      <c r="C198" s="38" t="s">
        <v>114</v>
      </c>
      <c r="D198" s="39">
        <v>4</v>
      </c>
      <c r="E198" s="40">
        <v>8867.24</v>
      </c>
      <c r="F198" s="40">
        <v>10463.34</v>
      </c>
      <c r="H198" s="50" t="str">
        <f ca="1">IFERROR(VLOOKUP(B198,OFFSET(спецификация!$B$2:$E$2,MATCH(A198,спецификация!$F$3:$F$200,0),,COUNTIF(спецификация!$F$3:$F$200,A198)),4,0),"Отсутствует")</f>
        <v>Отсутствует</v>
      </c>
      <c r="I198" s="41"/>
      <c r="J198" s="41"/>
      <c r="K198" s="42"/>
      <c r="L198" s="26" t="str">
        <f>IFERROR(VLOOKUP(B198,INDEX(спецификация!$B$3:$B$200,MATCH(разнарядка!A198,спецификация!$F$2:$F$200,0)):INDEX(спецификация!$E$3:$E$200,MATCH(разнарядка!A198,спецификация!$F$2:$F$200)),4,0),"Отсутствует")</f>
        <v>Отсутствует</v>
      </c>
    </row>
    <row r="199" spans="1:12" ht="38.25" customHeight="1" x14ac:dyDescent="0.2">
      <c r="A199" s="47" t="s">
        <v>22</v>
      </c>
      <c r="B199" s="37">
        <v>3186819141</v>
      </c>
      <c r="C199" s="38" t="s">
        <v>133</v>
      </c>
      <c r="D199" s="39">
        <v>5</v>
      </c>
      <c r="E199" s="40">
        <v>13171.06</v>
      </c>
      <c r="F199" s="40">
        <v>15541.85</v>
      </c>
      <c r="H199" s="50" t="str">
        <f ca="1">IFERROR(VLOOKUP(B199,OFFSET(спецификация!$B$2:$E$2,MATCH(A199,спецификация!$F$3:$F$200,0),,COUNTIF(спецификация!$F$3:$F$200,A199)),4,0),"Отсутствует")</f>
        <v>Отсутствует</v>
      </c>
      <c r="I199" s="41"/>
      <c r="J199" s="41"/>
      <c r="K199" s="42"/>
      <c r="L199" s="26" t="str">
        <f>IFERROR(VLOOKUP(B199,INDEX(спецификация!$B$3:$B$200,MATCH(разнарядка!A199,спецификация!$F$2:$F$200,0)):INDEX(спецификация!$E$3:$E$200,MATCH(разнарядка!A199,спецификация!$F$2:$F$200)),4,0),"Отсутствует")</f>
        <v>Отсутствует</v>
      </c>
    </row>
    <row r="200" spans="1:12" ht="12.75" customHeight="1" x14ac:dyDescent="0.2">
      <c r="A200" s="47" t="s">
        <v>22</v>
      </c>
      <c r="B200" s="37">
        <v>3186810951</v>
      </c>
      <c r="C200" s="38" t="s">
        <v>122</v>
      </c>
      <c r="D200" s="39">
        <v>3</v>
      </c>
      <c r="E200" s="40">
        <v>1018.57</v>
      </c>
      <c r="F200" s="40">
        <v>1201.9100000000001</v>
      </c>
      <c r="H200" s="50" t="str">
        <f ca="1">IFERROR(VLOOKUP(B200,OFFSET(спецификация!$B$2:$E$2,MATCH(A200,спецификация!$F$3:$F$200,0),,COUNTIF(спецификация!$F$3:$F$200,A200)),4,0),"Отсутствует")</f>
        <v>Отсутствует</v>
      </c>
      <c r="I200" s="41"/>
      <c r="J200" s="41"/>
      <c r="K200" s="42"/>
      <c r="L200" s="26" t="str">
        <f>IFERROR(VLOOKUP(B200,INDEX(спецификация!$B$3:$B$200,MATCH(разнарядка!A200,спецификация!$F$2:$F$200,0)):INDEX(спецификация!$E$3:$E$200,MATCH(разнарядка!A200,спецификация!$F$2:$F$200)),4,0),"Отсутствует")</f>
        <v>Отсутствует</v>
      </c>
    </row>
    <row r="201" spans="1:12" ht="12.75" customHeight="1" x14ac:dyDescent="0.2">
      <c r="A201" s="47" t="s">
        <v>22</v>
      </c>
      <c r="B201" s="37">
        <v>3186810931</v>
      </c>
      <c r="C201" s="38" t="s">
        <v>119</v>
      </c>
      <c r="D201" s="39">
        <v>1</v>
      </c>
      <c r="E201" s="40">
        <v>1127.8699999999999</v>
      </c>
      <c r="F201" s="40">
        <v>1330.89</v>
      </c>
      <c r="H201" s="50" t="str">
        <f ca="1">IFERROR(VLOOKUP(B201,OFFSET(спецификация!$B$2:$E$2,MATCH(A201,спецификация!$F$3:$F$200,0),,COUNTIF(спецификация!$F$3:$F$200,A201)),4,0),"Отсутствует")</f>
        <v>Отсутствует</v>
      </c>
      <c r="I201" s="41"/>
      <c r="J201" s="41"/>
      <c r="K201" s="42"/>
      <c r="L201" s="26" t="str">
        <f>IFERROR(VLOOKUP(B201,INDEX(спецификация!$B$3:$B$200,MATCH(разнарядка!A201,спецификация!$F$2:$F$200,0)):INDEX(спецификация!$E$3:$E$200,MATCH(разнарядка!A201,спецификация!$F$2:$F$200)),4,0),"Отсутствует")</f>
        <v>Отсутствует</v>
      </c>
    </row>
    <row r="202" spans="1:12" ht="12.75" customHeight="1" x14ac:dyDescent="0.2">
      <c r="A202" s="47" t="s">
        <v>22</v>
      </c>
      <c r="B202" s="37">
        <v>3186811006</v>
      </c>
      <c r="C202" s="38" t="s">
        <v>128</v>
      </c>
      <c r="D202" s="39">
        <v>1</v>
      </c>
      <c r="E202" s="40">
        <v>1494.65</v>
      </c>
      <c r="F202" s="40">
        <v>1763.69</v>
      </c>
      <c r="H202" s="50" t="str">
        <f ca="1">IFERROR(VLOOKUP(B202,OFFSET(спецификация!$B$2:$E$2,MATCH(A202,спецификация!$F$3:$F$200,0),,COUNTIF(спецификация!$F$3:$F$200,A202)),4,0),"Отсутствует")</f>
        <v>Отсутствует</v>
      </c>
      <c r="I202" s="41"/>
      <c r="J202" s="41"/>
      <c r="K202" s="42"/>
      <c r="L202" s="26" t="str">
        <f>IFERROR(VLOOKUP(B202,INDEX(спецификация!$B$3:$B$200,MATCH(разнарядка!A202,спецификация!$F$2:$F$200,0)):INDEX(спецификация!$E$3:$E$200,MATCH(разнарядка!A202,спецификация!$F$2:$F$200)),4,0),"Отсутствует")</f>
        <v>Отсутствует</v>
      </c>
    </row>
    <row r="203" spans="1:12" ht="12.75" customHeight="1" x14ac:dyDescent="0.2">
      <c r="A203" s="47" t="s">
        <v>22</v>
      </c>
      <c r="B203" s="37">
        <v>3129002296</v>
      </c>
      <c r="C203" s="38" t="s">
        <v>81</v>
      </c>
      <c r="D203" s="39">
        <v>50</v>
      </c>
      <c r="E203" s="40">
        <v>18036.919999999998</v>
      </c>
      <c r="F203" s="40">
        <v>21283.57</v>
      </c>
      <c r="H203" s="50" t="str">
        <f ca="1">IFERROR(VLOOKUP(B203,OFFSET(спецификация!$B$2:$E$2,MATCH(A203,спецификация!$F$3:$F$200,0),,COUNTIF(спецификация!$F$3:$F$200,A203)),4,0),"Отсутствует")</f>
        <v>Отсутствует</v>
      </c>
      <c r="I203" s="41"/>
      <c r="J203" s="41"/>
      <c r="K203" s="42"/>
      <c r="L203" s="26" t="str">
        <f>IFERROR(VLOOKUP(B203,INDEX(спецификация!$B$3:$B$200,MATCH(разнарядка!A203,спецификация!$F$2:$F$200,0)):INDEX(спецификация!$E$3:$E$200,MATCH(разнарядка!A203,спецификация!$F$2:$F$200)),4,0),"Отсутствует")</f>
        <v>Отсутствует</v>
      </c>
    </row>
    <row r="204" spans="1:12" ht="12.75" customHeight="1" x14ac:dyDescent="0.2">
      <c r="A204" s="47" t="s">
        <v>22</v>
      </c>
      <c r="B204" s="37">
        <v>3129002313</v>
      </c>
      <c r="C204" s="38" t="s">
        <v>82</v>
      </c>
      <c r="D204" s="39">
        <v>50</v>
      </c>
      <c r="E204" s="40">
        <v>25643.15</v>
      </c>
      <c r="F204" s="40">
        <v>30258.92</v>
      </c>
      <c r="H204" s="50" t="str">
        <f ca="1">IFERROR(VLOOKUP(B204,OFFSET(спецификация!$B$2:$E$2,MATCH(A204,спецификация!$F$3:$F$200,0),,COUNTIF(спецификация!$F$3:$F$200,A204)),4,0),"Отсутствует")</f>
        <v>Отсутствует</v>
      </c>
      <c r="I204" s="41"/>
      <c r="J204" s="41"/>
      <c r="K204" s="42"/>
      <c r="L204" s="26" t="str">
        <f>IFERROR(VLOOKUP(B204,INDEX(спецификация!$B$3:$B$200,MATCH(разнарядка!A204,спецификация!$F$2:$F$200,0)):INDEX(спецификация!$E$3:$E$200,MATCH(разнарядка!A204,спецификация!$F$2:$F$200)),4,0),"Отсутствует")</f>
        <v>Отсутствует</v>
      </c>
    </row>
    <row r="205" spans="1:12" ht="12.75" customHeight="1" x14ac:dyDescent="0.2">
      <c r="A205" s="47" t="s">
        <v>22</v>
      </c>
      <c r="B205" s="37">
        <v>3147450009</v>
      </c>
      <c r="C205" s="38" t="s">
        <v>83</v>
      </c>
      <c r="D205" s="39">
        <v>37</v>
      </c>
      <c r="E205" s="40">
        <v>21406.62</v>
      </c>
      <c r="F205" s="40">
        <v>25259.81</v>
      </c>
      <c r="H205" s="50" t="str">
        <f ca="1">IFERROR(VLOOKUP(B205,OFFSET(спецификация!$B$2:$E$2,MATCH(A205,спецификация!$F$3:$F$200,0),,COUNTIF(спецификация!$F$3:$F$200,A205)),4,0),"Отсутствует")</f>
        <v>Отсутствует</v>
      </c>
      <c r="I205" s="41"/>
      <c r="J205" s="41"/>
      <c r="K205" s="42"/>
      <c r="L205" s="26" t="str">
        <f>IFERROR(VLOOKUP(B205,INDEX(спецификация!$B$3:$B$200,MATCH(разнарядка!A205,спецификация!$F$2:$F$200,0)):INDEX(спецификация!$E$3:$E$200,MATCH(разнарядка!A205,спецификация!$F$2:$F$200)),4,0),"Отсутствует")</f>
        <v>Отсутствует</v>
      </c>
    </row>
    <row r="206" spans="1:12" ht="25.5" customHeight="1" x14ac:dyDescent="0.2">
      <c r="A206" s="47" t="s">
        <v>22</v>
      </c>
      <c r="B206" s="37">
        <v>3147450022</v>
      </c>
      <c r="C206" s="38" t="s">
        <v>85</v>
      </c>
      <c r="D206" s="39">
        <v>80</v>
      </c>
      <c r="E206" s="40">
        <v>3493.47</v>
      </c>
      <c r="F206" s="40">
        <v>4122.29</v>
      </c>
      <c r="H206" s="50" t="str">
        <f ca="1">IFERROR(VLOOKUP(B206,OFFSET(спецификация!$B$2:$E$2,MATCH(A206,спецификация!$F$3:$F$200,0),,COUNTIF(спецификация!$F$3:$F$200,A206)),4,0),"Отсутствует")</f>
        <v>Отсутствует</v>
      </c>
      <c r="I206" s="41"/>
      <c r="J206" s="41"/>
      <c r="K206" s="42"/>
      <c r="L206" s="26" t="str">
        <f>IFERROR(VLOOKUP(B206,INDEX(спецификация!$B$3:$B$200,MATCH(разнарядка!A206,спецификация!$F$2:$F$200,0)):INDEX(спецификация!$E$3:$E$200,MATCH(разнарядка!A206,спецификация!$F$2:$F$200)),4,0),"Отсутствует")</f>
        <v>Отсутствует</v>
      </c>
    </row>
    <row r="207" spans="1:12" ht="12.75" customHeight="1" x14ac:dyDescent="0.2">
      <c r="A207" s="47" t="s">
        <v>22</v>
      </c>
      <c r="B207" s="37">
        <v>3147450069</v>
      </c>
      <c r="C207" s="38" t="s">
        <v>88</v>
      </c>
      <c r="D207" s="39">
        <v>76</v>
      </c>
      <c r="E207" s="40">
        <v>724.44</v>
      </c>
      <c r="F207" s="40">
        <v>854.84</v>
      </c>
      <c r="H207" s="50" t="str">
        <f ca="1">IFERROR(VLOOKUP(B207,OFFSET(спецификация!$B$2:$E$2,MATCH(A207,спецификация!$F$3:$F$200,0),,COUNTIF(спецификация!$F$3:$F$200,A207)),4,0),"Отсутствует")</f>
        <v>Отсутствует</v>
      </c>
      <c r="I207" s="41"/>
      <c r="J207" s="41"/>
      <c r="K207" s="42"/>
      <c r="L207" s="26" t="str">
        <f>IFERROR(VLOOKUP(B207,INDEX(спецификация!$B$3:$B$200,MATCH(разнарядка!A207,спецификация!$F$2:$F$200,0)):INDEX(спецификация!$E$3:$E$200,MATCH(разнарядка!A207,спецификация!$F$2:$F$200)),4,0),"Отсутствует")</f>
        <v>Отсутствует</v>
      </c>
    </row>
    <row r="208" spans="1:12" ht="12.75" customHeight="1" x14ac:dyDescent="0.2">
      <c r="A208" s="47" t="s">
        <v>22</v>
      </c>
      <c r="B208" s="37">
        <v>3147450137</v>
      </c>
      <c r="C208" s="38" t="s">
        <v>94</v>
      </c>
      <c r="D208" s="39">
        <v>50</v>
      </c>
      <c r="E208" s="40">
        <v>30704.97</v>
      </c>
      <c r="F208" s="40">
        <v>36231.86</v>
      </c>
      <c r="H208" s="50" t="str">
        <f ca="1">IFERROR(VLOOKUP(B208,OFFSET(спецификация!$B$2:$E$2,MATCH(A208,спецификация!$F$3:$F$200,0),,COUNTIF(спецификация!$F$3:$F$200,A208)),4,0),"Отсутствует")</f>
        <v>Отсутствует</v>
      </c>
      <c r="I208" s="41"/>
      <c r="J208" s="41"/>
      <c r="K208" s="42"/>
      <c r="L208" s="26" t="str">
        <f>IFERROR(VLOOKUP(B208,INDEX(спецификация!$B$3:$B$200,MATCH(разнарядка!A208,спецификация!$F$2:$F$200,0)):INDEX(спецификация!$E$3:$E$200,MATCH(разнарядка!A208,спецификация!$F$2:$F$200)),4,0),"Отсутствует")</f>
        <v>Отсутствует</v>
      </c>
    </row>
    <row r="209" spans="1:12" ht="12.75" customHeight="1" x14ac:dyDescent="0.2">
      <c r="A209" s="47" t="s">
        <v>22</v>
      </c>
      <c r="B209" s="37">
        <v>3147450194</v>
      </c>
      <c r="C209" s="38" t="s">
        <v>99</v>
      </c>
      <c r="D209" s="39">
        <v>39</v>
      </c>
      <c r="E209" s="40">
        <v>3091.55</v>
      </c>
      <c r="F209" s="40">
        <v>3648.03</v>
      </c>
      <c r="H209" s="50" t="str">
        <f ca="1">IFERROR(VLOOKUP(B209,OFFSET(спецификация!$B$2:$E$2,MATCH(A209,спецификация!$F$3:$F$200,0),,COUNTIF(спецификация!$F$3:$F$200,A209)),4,0),"Отсутствует")</f>
        <v>Отсутствует</v>
      </c>
      <c r="I209" s="41"/>
      <c r="J209" s="41"/>
      <c r="K209" s="42"/>
      <c r="L209" s="26" t="str">
        <f>IFERROR(VLOOKUP(B209,INDEX(спецификация!$B$3:$B$200,MATCH(разнарядка!A209,спецификация!$F$2:$F$200,0)):INDEX(спецификация!$E$3:$E$200,MATCH(разнарядка!A209,спецификация!$F$2:$F$200)),4,0),"Отсутствует")</f>
        <v>Отсутствует</v>
      </c>
    </row>
    <row r="210" spans="1:12" ht="12.75" customHeight="1" x14ac:dyDescent="0.2">
      <c r="A210" s="47" t="s">
        <v>22</v>
      </c>
      <c r="B210" s="37">
        <v>3147450201</v>
      </c>
      <c r="C210" s="38" t="s">
        <v>100</v>
      </c>
      <c r="D210" s="39">
        <v>9</v>
      </c>
      <c r="E210" s="40">
        <v>35344.42</v>
      </c>
      <c r="F210" s="40">
        <v>41706.42</v>
      </c>
      <c r="H210" s="50" t="str">
        <f ca="1">IFERROR(VLOOKUP(B210,OFFSET(спецификация!$B$2:$E$2,MATCH(A210,спецификация!$F$3:$F$200,0),,COUNTIF(спецификация!$F$3:$F$200,A210)),4,0),"Отсутствует")</f>
        <v>Отсутствует</v>
      </c>
      <c r="I210" s="41"/>
      <c r="J210" s="41"/>
      <c r="K210" s="42"/>
      <c r="L210" s="26" t="str">
        <f>IFERROR(VLOOKUP(B210,INDEX(спецификация!$B$3:$B$200,MATCH(разнарядка!A210,спецификация!$F$2:$F$200,0)):INDEX(спецификация!$E$3:$E$200,MATCH(разнарядка!A210,спецификация!$F$2:$F$200)),4,0),"Отсутствует")</f>
        <v>Отсутствует</v>
      </c>
    </row>
    <row r="211" spans="1:12" ht="12.75" customHeight="1" x14ac:dyDescent="0.2">
      <c r="A211" s="47" t="s">
        <v>22</v>
      </c>
      <c r="B211" s="37">
        <v>3147450217</v>
      </c>
      <c r="C211" s="38" t="s">
        <v>104</v>
      </c>
      <c r="D211" s="39">
        <v>50</v>
      </c>
      <c r="E211" s="40">
        <v>2393.67</v>
      </c>
      <c r="F211" s="40">
        <v>2824.53</v>
      </c>
      <c r="H211" s="50" t="str">
        <f ca="1">IFERROR(VLOOKUP(B211,OFFSET(спецификация!$B$2:$E$2,MATCH(A211,спецификация!$F$3:$F$200,0),,COUNTIF(спецификация!$F$3:$F$200,A211)),4,0),"Отсутствует")</f>
        <v>Отсутствует</v>
      </c>
      <c r="I211" s="41"/>
      <c r="J211" s="41"/>
      <c r="K211" s="42"/>
      <c r="L211" s="26" t="str">
        <f>IFERROR(VLOOKUP(B211,INDEX(спецификация!$B$3:$B$200,MATCH(разнарядка!A211,спецификация!$F$2:$F$200,0)):INDEX(спецификация!$E$3:$E$200,MATCH(разнарядка!A211,спецификация!$F$2:$F$200)),4,0),"Отсутствует")</f>
        <v>Отсутствует</v>
      </c>
    </row>
    <row r="212" spans="1:12" ht="12.75" customHeight="1" x14ac:dyDescent="0.2">
      <c r="A212" s="47" t="s">
        <v>22</v>
      </c>
      <c r="B212" s="37">
        <v>3147450218</v>
      </c>
      <c r="C212" s="38" t="s">
        <v>105</v>
      </c>
      <c r="D212" s="39">
        <v>50</v>
      </c>
      <c r="E212" s="40">
        <v>2041.98</v>
      </c>
      <c r="F212" s="40">
        <v>2409.54</v>
      </c>
      <c r="H212" s="50" t="str">
        <f ca="1">IFERROR(VLOOKUP(B212,OFFSET(спецификация!$B$2:$E$2,MATCH(A212,спецификация!$F$3:$F$200,0),,COUNTIF(спецификация!$F$3:$F$200,A212)),4,0),"Отсутствует")</f>
        <v>Отсутствует</v>
      </c>
      <c r="I212" s="41"/>
      <c r="J212" s="41"/>
      <c r="K212" s="42"/>
      <c r="L212" s="26" t="str">
        <f>IFERROR(VLOOKUP(B212,INDEX(спецификация!$B$3:$B$200,MATCH(разнарядка!A212,спецификация!$F$2:$F$200,0)):INDEX(спецификация!$E$3:$E$200,MATCH(разнарядка!A212,спецификация!$F$2:$F$200)),4,0),"Отсутствует")</f>
        <v>Отсутствует</v>
      </c>
    </row>
    <row r="213" spans="1:12" ht="12.75" customHeight="1" x14ac:dyDescent="0.2">
      <c r="A213" s="47" t="s">
        <v>22</v>
      </c>
      <c r="B213" s="37">
        <v>3156000533</v>
      </c>
      <c r="C213" s="38" t="s">
        <v>106</v>
      </c>
      <c r="D213" s="39">
        <v>9</v>
      </c>
      <c r="E213" s="40">
        <v>12075.74</v>
      </c>
      <c r="F213" s="40">
        <v>14249.37</v>
      </c>
      <c r="H213" s="50" t="str">
        <f ca="1">IFERROR(VLOOKUP(B213,OFFSET(спецификация!$B$2:$E$2,MATCH(A213,спецификация!$F$3:$F$200,0),,COUNTIF(спецификация!$F$3:$F$200,A213)),4,0),"Отсутствует")</f>
        <v>Отсутствует</v>
      </c>
      <c r="I213" s="41"/>
      <c r="J213" s="41"/>
      <c r="K213" s="42"/>
      <c r="L213" s="26" t="str">
        <f>IFERROR(VLOOKUP(B213,INDEX(спецификация!$B$3:$B$200,MATCH(разнарядка!A213,спецификация!$F$2:$F$200,0)):INDEX(спецификация!$E$3:$E$200,MATCH(разнарядка!A213,спецификация!$F$2:$F$200)),4,0),"Отсутствует")</f>
        <v>Отсутствует</v>
      </c>
    </row>
    <row r="214" spans="1:12" ht="12.75" customHeight="1" x14ac:dyDescent="0.2">
      <c r="A214" s="47" t="s">
        <v>22</v>
      </c>
      <c r="B214" s="37">
        <v>3186810143</v>
      </c>
      <c r="C214" s="38" t="s">
        <v>114</v>
      </c>
      <c r="D214" s="39">
        <v>4</v>
      </c>
      <c r="E214" s="40">
        <v>8867.24</v>
      </c>
      <c r="F214" s="40">
        <v>10463.34</v>
      </c>
      <c r="H214" s="50" t="str">
        <f ca="1">IFERROR(VLOOKUP(B214,OFFSET(спецификация!$B$2:$E$2,MATCH(A214,спецификация!$F$3:$F$200,0),,COUNTIF(спецификация!$F$3:$F$200,A214)),4,0),"Отсутствует")</f>
        <v>Отсутствует</v>
      </c>
      <c r="I214" s="41"/>
      <c r="J214" s="41"/>
      <c r="K214" s="42"/>
      <c r="L214" s="26" t="str">
        <f>IFERROR(VLOOKUP(B214,INDEX(спецификация!$B$3:$B$200,MATCH(разнарядка!A214,спецификация!$F$2:$F$200,0)):INDEX(спецификация!$E$3:$E$200,MATCH(разнарядка!A214,спецификация!$F$2:$F$200)),4,0),"Отсутствует")</f>
        <v>Отсутствует</v>
      </c>
    </row>
    <row r="215" spans="1:12" ht="12.75" customHeight="1" x14ac:dyDescent="0.2">
      <c r="A215" s="47" t="s">
        <v>22</v>
      </c>
      <c r="B215" s="37">
        <v>3186810943</v>
      </c>
      <c r="C215" s="38" t="s">
        <v>121</v>
      </c>
      <c r="D215" s="39">
        <v>12</v>
      </c>
      <c r="E215" s="40">
        <v>3638.04</v>
      </c>
      <c r="F215" s="40">
        <v>4292.8900000000003</v>
      </c>
      <c r="H215" s="50" t="str">
        <f ca="1">IFERROR(VLOOKUP(B215,OFFSET(спецификация!$B$2:$E$2,MATCH(A215,спецификация!$F$3:$F$200,0),,COUNTIF(спецификация!$F$3:$F$200,A215)),4,0),"Отсутствует")</f>
        <v>Отсутствует</v>
      </c>
      <c r="I215" s="41"/>
      <c r="J215" s="41"/>
      <c r="K215" s="42"/>
      <c r="L215" s="26" t="str">
        <f>IFERROR(VLOOKUP(B215,INDEX(спецификация!$B$3:$B$200,MATCH(разнарядка!A215,спецификация!$F$2:$F$200,0)):INDEX(спецификация!$E$3:$E$200,MATCH(разнарядка!A215,спецификация!$F$2:$F$200)),4,0),"Отсутствует")</f>
        <v>Отсутствует</v>
      </c>
    </row>
    <row r="216" spans="1:12" ht="12.75" customHeight="1" x14ac:dyDescent="0.2">
      <c r="A216" s="47" t="s">
        <v>22</v>
      </c>
      <c r="B216" s="37">
        <v>3186810971</v>
      </c>
      <c r="C216" s="38" t="s">
        <v>124</v>
      </c>
      <c r="D216" s="39">
        <v>3</v>
      </c>
      <c r="E216" s="40">
        <v>22033.73</v>
      </c>
      <c r="F216" s="40">
        <v>25999.8</v>
      </c>
      <c r="H216" s="50" t="str">
        <f ca="1">IFERROR(VLOOKUP(B216,OFFSET(спецификация!$B$2:$E$2,MATCH(A216,спецификация!$F$3:$F$200,0),,COUNTIF(спецификация!$F$3:$F$200,A216)),4,0),"Отсутствует")</f>
        <v>Отсутствует</v>
      </c>
      <c r="I216" s="41"/>
      <c r="J216" s="41"/>
      <c r="K216" s="42"/>
      <c r="L216" s="26" t="str">
        <f>IFERROR(VLOOKUP(B216,INDEX(спецификация!$B$3:$B$200,MATCH(разнарядка!A216,спецификация!$F$2:$F$200,0)):INDEX(спецификация!$E$3:$E$200,MATCH(разнарядка!A216,спецификация!$F$2:$F$200)),4,0),"Отсутствует")</f>
        <v>Отсутствует</v>
      </c>
    </row>
    <row r="217" spans="1:12" ht="25.5" customHeight="1" x14ac:dyDescent="0.2">
      <c r="A217" s="47" t="s">
        <v>22</v>
      </c>
      <c r="B217" s="37">
        <v>3186810973</v>
      </c>
      <c r="C217" s="38" t="s">
        <v>125</v>
      </c>
      <c r="D217" s="39">
        <v>9</v>
      </c>
      <c r="E217" s="40">
        <v>10966.03</v>
      </c>
      <c r="F217" s="40">
        <v>12939.92</v>
      </c>
      <c r="H217" s="50" t="str">
        <f ca="1">IFERROR(VLOOKUP(B217,OFFSET(спецификация!$B$2:$E$2,MATCH(A217,спецификация!$F$3:$F$200,0),,COUNTIF(спецификация!$F$3:$F$200,A217)),4,0),"Отсутствует")</f>
        <v>Отсутствует</v>
      </c>
      <c r="I217" s="41"/>
      <c r="J217" s="41"/>
      <c r="K217" s="42"/>
      <c r="L217" s="26" t="str">
        <f>IFERROR(VLOOKUP(B217,INDEX(спецификация!$B$3:$B$200,MATCH(разнарядка!A217,спецификация!$F$2:$F$200,0)):INDEX(спецификация!$E$3:$E$200,MATCH(разнарядка!A217,спецификация!$F$2:$F$200)),4,0),"Отсутствует")</f>
        <v>Отсутствует</v>
      </c>
    </row>
    <row r="218" spans="1:12" ht="12.75" customHeight="1" x14ac:dyDescent="0.2">
      <c r="A218" s="47" t="s">
        <v>22</v>
      </c>
      <c r="B218" s="37">
        <v>3186810979</v>
      </c>
      <c r="C218" s="38" t="s">
        <v>126</v>
      </c>
      <c r="D218" s="39">
        <v>39</v>
      </c>
      <c r="E218" s="40">
        <v>8285.02</v>
      </c>
      <c r="F218" s="40">
        <v>9776.32</v>
      </c>
      <c r="H218" s="50" t="str">
        <f ca="1">IFERROR(VLOOKUP(B218,OFFSET(спецификация!$B$2:$E$2,MATCH(A218,спецификация!$F$3:$F$200,0),,COUNTIF(спецификация!$F$3:$F$200,A218)),4,0),"Отсутствует")</f>
        <v>Отсутствует</v>
      </c>
      <c r="I218" s="41"/>
      <c r="J218" s="41"/>
      <c r="K218" s="42"/>
      <c r="L218" s="26" t="str">
        <f>IFERROR(VLOOKUP(B218,INDEX(спецификация!$B$3:$B$200,MATCH(разнарядка!A218,спецификация!$F$2:$F$200,0)):INDEX(спецификация!$E$3:$E$200,MATCH(разнарядка!A218,спецификация!$F$2:$F$200)),4,0),"Отсутствует")</f>
        <v>Отсутствует</v>
      </c>
    </row>
    <row r="219" spans="1:12" ht="12.75" customHeight="1" x14ac:dyDescent="0.2">
      <c r="A219" s="47" t="s">
        <v>22</v>
      </c>
      <c r="B219" s="37">
        <v>3186810980</v>
      </c>
      <c r="C219" s="38" t="s">
        <v>127</v>
      </c>
      <c r="D219" s="39">
        <v>39</v>
      </c>
      <c r="E219" s="40">
        <v>11888.72</v>
      </c>
      <c r="F219" s="40">
        <v>14028.69</v>
      </c>
      <c r="H219" s="50" t="str">
        <f ca="1">IFERROR(VLOOKUP(B219,OFFSET(спецификация!$B$2:$E$2,MATCH(A219,спецификация!$F$3:$F$200,0),,COUNTIF(спецификация!$F$3:$F$200,A219)),4,0),"Отсутствует")</f>
        <v>Отсутствует</v>
      </c>
      <c r="I219" s="41"/>
      <c r="J219" s="41"/>
      <c r="K219" s="42"/>
      <c r="L219" s="26" t="str">
        <f>IFERROR(VLOOKUP(B219,INDEX(спецификация!$B$3:$B$200,MATCH(разнарядка!A219,спецификация!$F$2:$F$200,0)):INDEX(спецификация!$E$3:$E$200,MATCH(разнарядка!A219,спецификация!$F$2:$F$200)),4,0),"Отсутствует")</f>
        <v>Отсутствует</v>
      </c>
    </row>
    <row r="220" spans="1:12" ht="25.5" customHeight="1" x14ac:dyDescent="0.2">
      <c r="A220" s="47" t="s">
        <v>22</v>
      </c>
      <c r="B220" s="37">
        <v>3186811009</v>
      </c>
      <c r="C220" s="38" t="s">
        <v>129</v>
      </c>
      <c r="D220" s="39">
        <v>12</v>
      </c>
      <c r="E220" s="40">
        <v>4498.8900000000003</v>
      </c>
      <c r="F220" s="40">
        <v>5308.69</v>
      </c>
      <c r="H220" s="50" t="str">
        <f ca="1">IFERROR(VLOOKUP(B220,OFFSET(спецификация!$B$2:$E$2,MATCH(A220,спецификация!$F$3:$F$200,0),,COUNTIF(спецификация!$F$3:$F$200,A220)),4,0),"Отсутствует")</f>
        <v>Отсутствует</v>
      </c>
      <c r="I220" s="41"/>
      <c r="J220" s="41"/>
      <c r="K220" s="42"/>
      <c r="L220" s="26" t="str">
        <f>IFERROR(VLOOKUP(B220,INDEX(спецификация!$B$3:$B$200,MATCH(разнарядка!A220,спецификация!$F$2:$F$200,0)):INDEX(спецификация!$E$3:$E$200,MATCH(разнарядка!A220,спецификация!$F$2:$F$200)),4,0),"Отсутствует")</f>
        <v>Отсутствует</v>
      </c>
    </row>
    <row r="221" spans="1:12" ht="38.25" customHeight="1" x14ac:dyDescent="0.2">
      <c r="A221" s="47" t="s">
        <v>22</v>
      </c>
      <c r="B221" s="37">
        <v>3186819141</v>
      </c>
      <c r="C221" s="38" t="s">
        <v>133</v>
      </c>
      <c r="D221" s="39">
        <v>4</v>
      </c>
      <c r="E221" s="40">
        <v>13171.06</v>
      </c>
      <c r="F221" s="40">
        <v>15541.85</v>
      </c>
      <c r="H221" s="50" t="str">
        <f ca="1">IFERROR(VLOOKUP(B221,OFFSET(спецификация!$B$2:$E$2,MATCH(A221,спецификация!$F$3:$F$200,0),,COUNTIF(спецификация!$F$3:$F$200,A221)),4,0),"Отсутствует")</f>
        <v>Отсутствует</v>
      </c>
      <c r="I221" s="41"/>
      <c r="J221" s="41"/>
      <c r="K221" s="42"/>
      <c r="L221" s="26" t="str">
        <f>IFERROR(VLOOKUP(B221,INDEX(спецификация!$B$3:$B$200,MATCH(разнарядка!A221,спецификация!$F$2:$F$200,0)):INDEX(спецификация!$E$3:$E$200,MATCH(разнарядка!A221,спецификация!$F$2:$F$200)),4,0),"Отсутствует")</f>
        <v>Отсутствует</v>
      </c>
    </row>
    <row r="222" spans="1:12" ht="12.75" customHeight="1" x14ac:dyDescent="0.2">
      <c r="A222" s="47" t="s">
        <v>22</v>
      </c>
      <c r="B222" s="37">
        <v>3186829002</v>
      </c>
      <c r="C222" s="38" t="s">
        <v>134</v>
      </c>
      <c r="D222" s="39">
        <v>15</v>
      </c>
      <c r="E222" s="40">
        <v>111.19</v>
      </c>
      <c r="F222" s="40">
        <v>131.19999999999999</v>
      </c>
      <c r="H222" s="50" t="str">
        <f ca="1">IFERROR(VLOOKUP(B222,OFFSET(спецификация!$B$2:$E$2,MATCH(A222,спецификация!$F$3:$F$200,0),,COUNTIF(спецификация!$F$3:$F$200,A222)),4,0),"Отсутствует")</f>
        <v>Отсутствует</v>
      </c>
      <c r="I222" s="41"/>
      <c r="J222" s="41"/>
      <c r="K222" s="42"/>
      <c r="L222" s="26" t="str">
        <f>IFERROR(VLOOKUP(B222,INDEX(спецификация!$B$3:$B$200,MATCH(разнарядка!A222,спецификация!$F$2:$F$200,0)):INDEX(спецификация!$E$3:$E$200,MATCH(разнарядка!A222,спецификация!$F$2:$F$200)),4,0),"Отсутствует")</f>
        <v>Отсутствует</v>
      </c>
    </row>
    <row r="223" spans="1:12" ht="12.75" customHeight="1" x14ac:dyDescent="0.2">
      <c r="A223" s="47" t="s">
        <v>22</v>
      </c>
      <c r="B223" s="37">
        <v>3186829006</v>
      </c>
      <c r="C223" s="38" t="s">
        <v>135</v>
      </c>
      <c r="D223" s="39">
        <v>80</v>
      </c>
      <c r="E223" s="40">
        <v>1011.36</v>
      </c>
      <c r="F223" s="40">
        <v>1193.4000000000001</v>
      </c>
      <c r="H223" s="50" t="str">
        <f ca="1">IFERROR(VLOOKUP(B223,OFFSET(спецификация!$B$2:$E$2,MATCH(A223,спецификация!$F$3:$F$200,0),,COUNTIF(спецификация!$F$3:$F$200,A223)),4,0),"Отсутствует")</f>
        <v>Отсутствует</v>
      </c>
      <c r="I223" s="41"/>
      <c r="J223" s="41"/>
      <c r="K223" s="42"/>
      <c r="L223" s="26" t="str">
        <f>IFERROR(VLOOKUP(B223,INDEX(спецификация!$B$3:$B$200,MATCH(разнарядка!A223,спецификация!$F$2:$F$200,0)):INDEX(спецификация!$E$3:$E$200,MATCH(разнарядка!A223,спецификация!$F$2:$F$200)),4,0),"Отсутствует")</f>
        <v>Отсутствует</v>
      </c>
    </row>
    <row r="224" spans="1:12" ht="12.75" customHeight="1" x14ac:dyDescent="0.2">
      <c r="A224" s="47" t="s">
        <v>22</v>
      </c>
      <c r="B224" s="37">
        <v>3186830070</v>
      </c>
      <c r="C224" s="38" t="s">
        <v>137</v>
      </c>
      <c r="D224" s="39">
        <v>2</v>
      </c>
      <c r="E224" s="40">
        <v>32605.79</v>
      </c>
      <c r="F224" s="40">
        <v>38474.83</v>
      </c>
      <c r="H224" s="50" t="str">
        <f ca="1">IFERROR(VLOOKUP(B224,OFFSET(спецификация!$B$2:$E$2,MATCH(A224,спецификация!$F$3:$F$200,0),,COUNTIF(спецификация!$F$3:$F$200,A224)),4,0),"Отсутствует")</f>
        <v>Отсутствует</v>
      </c>
      <c r="I224" s="41"/>
      <c r="J224" s="41"/>
      <c r="K224" s="42"/>
      <c r="L224" s="26" t="str">
        <f>IFERROR(VLOOKUP(B224,INDEX(спецификация!$B$3:$B$200,MATCH(разнарядка!A224,спецификация!$F$2:$F$200,0)):INDEX(спецификация!$E$3:$E$200,MATCH(разнарядка!A224,спецификация!$F$2:$F$200)),4,0),"Отсутствует")</f>
        <v>Отсутствует</v>
      </c>
    </row>
    <row r="225" spans="1:12" ht="12.75" customHeight="1" x14ac:dyDescent="0.2">
      <c r="A225" s="47" t="s">
        <v>22</v>
      </c>
      <c r="B225" s="37">
        <v>3187870421</v>
      </c>
      <c r="C225" s="38" t="s">
        <v>147</v>
      </c>
      <c r="D225" s="39">
        <v>50</v>
      </c>
      <c r="E225" s="40">
        <v>9223.35</v>
      </c>
      <c r="F225" s="40">
        <v>10883.55</v>
      </c>
      <c r="H225" s="50" t="str">
        <f ca="1">IFERROR(VLOOKUP(B225,OFFSET(спецификация!$B$2:$E$2,MATCH(A225,спецификация!$F$3:$F$200,0),,COUNTIF(спецификация!$F$3:$F$200,A225)),4,0),"Отсутствует")</f>
        <v>Отсутствует</v>
      </c>
      <c r="I225" s="41"/>
      <c r="J225" s="41"/>
      <c r="K225" s="42"/>
      <c r="L225" s="26" t="str">
        <f>IFERROR(VLOOKUP(B225,INDEX(спецификация!$B$3:$B$200,MATCH(разнарядка!A225,спецификация!$F$2:$F$200,0)):INDEX(спецификация!$E$3:$E$200,MATCH(разнарядка!A225,спецификация!$F$2:$F$200)),4,0),"Отсутствует")</f>
        <v>Отсутствует</v>
      </c>
    </row>
    <row r="226" spans="1:12" ht="12.75" customHeight="1" x14ac:dyDescent="0.2">
      <c r="A226" s="47" t="s">
        <v>22</v>
      </c>
      <c r="B226" s="37">
        <v>3187870422</v>
      </c>
      <c r="C226" s="38" t="s">
        <v>149</v>
      </c>
      <c r="D226" s="39">
        <v>50</v>
      </c>
      <c r="E226" s="40">
        <v>3092.36</v>
      </c>
      <c r="F226" s="40">
        <v>3648.98</v>
      </c>
      <c r="H226" s="50" t="str">
        <f ca="1">IFERROR(VLOOKUP(B226,OFFSET(спецификация!$B$2:$E$2,MATCH(A226,спецификация!$F$3:$F$200,0),,COUNTIF(спецификация!$F$3:$F$200,A226)),4,0),"Отсутствует")</f>
        <v>Отсутствует</v>
      </c>
      <c r="I226" s="41"/>
      <c r="J226" s="41"/>
      <c r="K226" s="42"/>
      <c r="L226" s="26" t="str">
        <f>IFERROR(VLOOKUP(B226,INDEX(спецификация!$B$3:$B$200,MATCH(разнарядка!A226,спецификация!$F$2:$F$200,0)):INDEX(спецификация!$E$3:$E$200,MATCH(разнарядка!A226,спецификация!$F$2:$F$200)),4,0),"Отсутствует")</f>
        <v>Отсутствует</v>
      </c>
    </row>
    <row r="227" spans="1:12" ht="25.5" customHeight="1" x14ac:dyDescent="0.2">
      <c r="A227" s="47" t="s">
        <v>22</v>
      </c>
      <c r="B227" s="37">
        <v>3371000002</v>
      </c>
      <c r="C227" s="38" t="s">
        <v>152</v>
      </c>
      <c r="D227" s="39">
        <v>50</v>
      </c>
      <c r="E227" s="40">
        <v>28474.38</v>
      </c>
      <c r="F227" s="40">
        <v>33599.769999999997</v>
      </c>
      <c r="H227" s="50" t="str">
        <f ca="1">IFERROR(VLOOKUP(B227,OFFSET(спецификация!$B$2:$E$2,MATCH(A227,спецификация!$F$3:$F$200,0),,COUNTIF(спецификация!$F$3:$F$200,A227)),4,0),"Отсутствует")</f>
        <v>Отсутствует</v>
      </c>
      <c r="I227" s="41"/>
      <c r="J227" s="41"/>
      <c r="K227" s="42"/>
      <c r="L227" s="26" t="str">
        <f>IFERROR(VLOOKUP(B227,INDEX(спецификация!$B$3:$B$200,MATCH(разнарядка!A227,спецификация!$F$2:$F$200,0)):INDEX(спецификация!$E$3:$E$200,MATCH(разнарядка!A227,спецификация!$F$2:$F$200)),4,0),"Отсутствует")</f>
        <v>Отсутствует</v>
      </c>
    </row>
    <row r="228" spans="1:12" ht="12.75" customHeight="1" x14ac:dyDescent="0.2">
      <c r="A228" s="47" t="s">
        <v>22</v>
      </c>
      <c r="B228" s="37">
        <v>3464400066</v>
      </c>
      <c r="C228" s="38" t="s">
        <v>156</v>
      </c>
      <c r="D228" s="39">
        <v>50</v>
      </c>
      <c r="E228" s="40">
        <v>116.61</v>
      </c>
      <c r="F228" s="40">
        <v>137.6</v>
      </c>
      <c r="H228" s="50" t="str">
        <f ca="1">IFERROR(VLOOKUP(B228,OFFSET(спецификация!$B$2:$E$2,MATCH(A228,спецификация!$F$3:$F$200,0),,COUNTIF(спецификация!$F$3:$F$200,A228)),4,0),"Отсутствует")</f>
        <v>Отсутствует</v>
      </c>
      <c r="I228" s="41"/>
      <c r="J228" s="41"/>
      <c r="K228" s="42"/>
      <c r="L228" s="26" t="str">
        <f>IFERROR(VLOOKUP(B228,INDEX(спецификация!$B$3:$B$200,MATCH(разнарядка!A228,спецификация!$F$2:$F$200,0)):INDEX(спецификация!$E$3:$E$200,MATCH(разнарядка!A228,спецификация!$F$2:$F$200)),4,0),"Отсутствует")</f>
        <v>Отсутствует</v>
      </c>
    </row>
    <row r="229" spans="1:12" ht="25.5" customHeight="1" x14ac:dyDescent="0.2">
      <c r="A229" s="47" t="s">
        <v>22</v>
      </c>
      <c r="B229" s="37">
        <v>3599000581</v>
      </c>
      <c r="C229" s="38" t="s">
        <v>134</v>
      </c>
      <c r="D229" s="39">
        <v>50</v>
      </c>
      <c r="E229" s="40">
        <v>139.05000000000001</v>
      </c>
      <c r="F229" s="40">
        <v>164.08</v>
      </c>
      <c r="H229" s="50" t="str">
        <f ca="1">IFERROR(VLOOKUP(B229,OFFSET(спецификация!$B$2:$E$2,MATCH(A229,спецификация!$F$3:$F$200,0),,COUNTIF(спецификация!$F$3:$F$200,A229)),4,0),"Отсутствует")</f>
        <v>Отсутствует</v>
      </c>
      <c r="I229" s="41"/>
      <c r="J229" s="41"/>
      <c r="K229" s="42"/>
      <c r="L229" s="26" t="str">
        <f>IFERROR(VLOOKUP(B229,INDEX(спецификация!$B$3:$B$200,MATCH(разнарядка!A229,спецификация!$F$2:$F$200,0)):INDEX(спецификация!$E$3:$E$200,MATCH(разнарядка!A229,спецификация!$F$2:$F$200)),4,0),"Отсутствует")</f>
        <v>Отсутствует</v>
      </c>
    </row>
    <row r="230" spans="1:12" ht="25.5" customHeight="1" x14ac:dyDescent="0.2">
      <c r="A230" s="47" t="s">
        <v>22</v>
      </c>
      <c r="B230" s="37">
        <v>4851900320</v>
      </c>
      <c r="C230" s="38" t="s">
        <v>75</v>
      </c>
      <c r="D230" s="39">
        <v>2</v>
      </c>
      <c r="E230" s="40">
        <v>61.78</v>
      </c>
      <c r="F230" s="40">
        <v>72.900000000000006</v>
      </c>
      <c r="H230" s="50" t="str">
        <f ca="1">IFERROR(VLOOKUP(B230,OFFSET(спецификация!$B$2:$E$2,MATCH(A230,спецификация!$F$3:$F$200,0),,COUNTIF(спецификация!$F$3:$F$200,A230)),4,0),"Отсутствует")</f>
        <v>Отсутствует</v>
      </c>
      <c r="I230" s="41"/>
      <c r="J230" s="41"/>
      <c r="K230" s="42"/>
      <c r="L230" s="26" t="str">
        <f>IFERROR(VLOOKUP(B230,INDEX(спецификация!$B$3:$B$200,MATCH(разнарядка!A230,спецификация!$F$2:$F$200,0)):INDEX(спецификация!$E$3:$E$200,MATCH(разнарядка!A230,спецификация!$F$2:$F$200)),4,0),"Отсутствует")</f>
        <v>Отсутствует</v>
      </c>
    </row>
    <row r="231" spans="1:12" ht="25.5" customHeight="1" x14ac:dyDescent="0.2">
      <c r="A231" s="47" t="s">
        <v>22</v>
      </c>
      <c r="B231" s="37">
        <v>4872400002</v>
      </c>
      <c r="C231" s="38" t="s">
        <v>76</v>
      </c>
      <c r="D231" s="39">
        <v>3</v>
      </c>
      <c r="E231" s="40">
        <v>505.28</v>
      </c>
      <c r="F231" s="40">
        <v>596.23</v>
      </c>
      <c r="H231" s="50" t="str">
        <f ca="1">IFERROR(VLOOKUP(B231,OFFSET(спецификация!$B$2:$E$2,MATCH(A231,спецификация!$F$3:$F$200,0),,COUNTIF(спецификация!$F$3:$F$200,A231)),4,0),"Отсутствует")</f>
        <v>Отсутствует</v>
      </c>
      <c r="I231" s="41"/>
      <c r="J231" s="41"/>
      <c r="K231" s="42"/>
      <c r="L231" s="26" t="str">
        <f>IFERROR(VLOOKUP(B231,INDEX(спецификация!$B$3:$B$200,MATCH(разнарядка!A231,спецификация!$F$2:$F$200,0)):INDEX(спецификация!$E$3:$E$200,MATCH(разнарядка!A231,спецификация!$F$2:$F$200)),4,0),"Отсутствует")</f>
        <v>Отсутствует</v>
      </c>
    </row>
    <row r="232" spans="1:12" ht="51" customHeight="1" x14ac:dyDescent="0.2">
      <c r="A232" s="47" t="s">
        <v>22</v>
      </c>
      <c r="B232" s="37">
        <v>3185581713</v>
      </c>
      <c r="C232" s="38" t="s">
        <v>172</v>
      </c>
      <c r="D232" s="39">
        <v>10</v>
      </c>
      <c r="E232" s="40">
        <v>2210.92</v>
      </c>
      <c r="F232" s="40">
        <v>2608.89</v>
      </c>
      <c r="H232" s="50" t="str">
        <f ca="1">IFERROR(VLOOKUP(B232,OFFSET(спецификация!$B$2:$E$2,MATCH(A232,спецификация!$F$3:$F$200,0),,COUNTIF(спецификация!$F$3:$F$200,A232)),4,0),"Отсутствует")</f>
        <v>Отсутствует</v>
      </c>
      <c r="I232" s="41"/>
      <c r="J232" s="41"/>
      <c r="K232" s="42"/>
      <c r="L232" s="26" t="str">
        <f>IFERROR(VLOOKUP(B232,INDEX(спецификация!$B$3:$B$200,MATCH(разнарядка!A232,спецификация!$F$2:$F$200,0)):INDEX(спецификация!$E$3:$E$200,MATCH(разнарядка!A232,спецификация!$F$2:$F$200)),4,0),"Отсутствует")</f>
        <v>Отсутствует</v>
      </c>
    </row>
    <row r="233" spans="1:12" ht="12.75" customHeight="1" x14ac:dyDescent="0.2">
      <c r="A233" s="47" t="s">
        <v>22</v>
      </c>
      <c r="B233" s="37">
        <v>3147450149</v>
      </c>
      <c r="C233" s="38" t="s">
        <v>95</v>
      </c>
      <c r="D233" s="39">
        <v>5</v>
      </c>
      <c r="E233" s="40">
        <v>6422.88</v>
      </c>
      <c r="F233" s="40">
        <v>7579</v>
      </c>
      <c r="H233" s="50" t="str">
        <f ca="1">IFERROR(VLOOKUP(B233,OFFSET(спецификация!$B$2:$E$2,MATCH(A233,спецификация!$F$3:$F$200,0),,COUNTIF(спецификация!$F$3:$F$200,A233)),4,0),"Отсутствует")</f>
        <v>Отсутствует</v>
      </c>
      <c r="I233" s="41"/>
      <c r="J233" s="41"/>
      <c r="K233" s="42"/>
      <c r="L233" s="26" t="str">
        <f>IFERROR(VLOOKUP(B233,INDEX(спецификация!$B$3:$B$200,MATCH(разнарядка!A233,спецификация!$F$2:$F$200,0)):INDEX(спецификация!$E$3:$E$200,MATCH(разнарядка!A233,спецификация!$F$2:$F$200)),4,0),"Отсутствует")</f>
        <v>Отсутствует</v>
      </c>
    </row>
    <row r="234" spans="1:12" ht="12.75" customHeight="1" x14ac:dyDescent="0.2">
      <c r="A234" s="47" t="s">
        <v>22</v>
      </c>
      <c r="B234" s="37">
        <v>3147450158</v>
      </c>
      <c r="C234" s="38" t="s">
        <v>96</v>
      </c>
      <c r="D234" s="39">
        <v>28</v>
      </c>
      <c r="E234" s="40">
        <v>2365.1</v>
      </c>
      <c r="F234" s="40">
        <v>2790.82</v>
      </c>
      <c r="H234" s="50" t="str">
        <f ca="1">IFERROR(VLOOKUP(B234,OFFSET(спецификация!$B$2:$E$2,MATCH(A234,спецификация!$F$3:$F$200,0),,COUNTIF(спецификация!$F$3:$F$200,A234)),4,0),"Отсутствует")</f>
        <v>Отсутствует</v>
      </c>
      <c r="I234" s="41"/>
      <c r="J234" s="41"/>
      <c r="K234" s="42"/>
      <c r="L234" s="26" t="str">
        <f>IFERROR(VLOOKUP(B234,INDEX(спецификация!$B$3:$B$200,MATCH(разнарядка!A234,спецификация!$F$2:$F$200,0)):INDEX(спецификация!$E$3:$E$200,MATCH(разнарядка!A234,спецификация!$F$2:$F$200)),4,0),"Отсутствует")</f>
        <v>Отсутствует</v>
      </c>
    </row>
    <row r="235" spans="1:12" ht="25.5" customHeight="1" x14ac:dyDescent="0.2">
      <c r="A235" s="47" t="s">
        <v>22</v>
      </c>
      <c r="B235" s="37">
        <v>3186810252</v>
      </c>
      <c r="C235" s="38" t="s">
        <v>115</v>
      </c>
      <c r="D235" s="39">
        <v>1</v>
      </c>
      <c r="E235" s="40">
        <v>6085.84</v>
      </c>
      <c r="F235" s="40">
        <v>7181.29</v>
      </c>
      <c r="H235" s="50" t="str">
        <f ca="1">IFERROR(VLOOKUP(B235,OFFSET(спецификация!$B$2:$E$2,MATCH(A235,спецификация!$F$3:$F$200,0),,COUNTIF(спецификация!$F$3:$F$200,A235)),4,0),"Отсутствует")</f>
        <v>Отсутствует</v>
      </c>
      <c r="I235" s="41"/>
      <c r="J235" s="41"/>
      <c r="K235" s="42"/>
      <c r="L235" s="26" t="str">
        <f>IFERROR(VLOOKUP(B235,INDEX(спецификация!$B$3:$B$200,MATCH(разнарядка!A235,спецификация!$F$2:$F$200,0)):INDEX(спецификация!$E$3:$E$200,MATCH(разнарядка!A235,спецификация!$F$2:$F$200)),4,0),"Отсутствует")</f>
        <v>Отсутствует</v>
      </c>
    </row>
    <row r="236" spans="1:12" ht="25.5" customHeight="1" x14ac:dyDescent="0.2">
      <c r="A236" s="47" t="s">
        <v>22</v>
      </c>
      <c r="B236" s="37">
        <v>3186810864</v>
      </c>
      <c r="C236" s="38" t="s">
        <v>117</v>
      </c>
      <c r="D236" s="39">
        <v>1</v>
      </c>
      <c r="E236" s="40">
        <v>26030.58</v>
      </c>
      <c r="F236" s="40">
        <v>30716.080000000002</v>
      </c>
      <c r="H236" s="50" t="str">
        <f ca="1">IFERROR(VLOOKUP(B236,OFFSET(спецификация!$B$2:$E$2,MATCH(A236,спецификация!$F$3:$F$200,0),,COUNTIF(спецификация!$F$3:$F$200,A236)),4,0),"Отсутствует")</f>
        <v>Отсутствует</v>
      </c>
      <c r="I236" s="41"/>
      <c r="J236" s="41"/>
      <c r="K236" s="42"/>
      <c r="L236" s="26" t="str">
        <f>IFERROR(VLOOKUP(B236,INDEX(спецификация!$B$3:$B$200,MATCH(разнарядка!A236,спецификация!$F$2:$F$200,0)):INDEX(спецификация!$E$3:$E$200,MATCH(разнарядка!A236,спецификация!$F$2:$F$200)),4,0),"Отсутствует")</f>
        <v>Отсутствует</v>
      </c>
    </row>
    <row r="237" spans="1:12" ht="25.5" customHeight="1" x14ac:dyDescent="0.2">
      <c r="A237" s="47" t="s">
        <v>22</v>
      </c>
      <c r="B237" s="37">
        <v>3186810870</v>
      </c>
      <c r="C237" s="38" t="s">
        <v>118</v>
      </c>
      <c r="D237" s="39">
        <v>1</v>
      </c>
      <c r="E237" s="40">
        <v>4209.99</v>
      </c>
      <c r="F237" s="40">
        <v>4967.79</v>
      </c>
      <c r="H237" s="50" t="str">
        <f ca="1">IFERROR(VLOOKUP(B237,OFFSET(спецификация!$B$2:$E$2,MATCH(A237,спецификация!$F$3:$F$200,0),,COUNTIF(спецификация!$F$3:$F$200,A237)),4,0),"Отсутствует")</f>
        <v>Отсутствует</v>
      </c>
      <c r="I237" s="41"/>
      <c r="J237" s="41"/>
      <c r="K237" s="42"/>
      <c r="L237" s="26" t="str">
        <f>IFERROR(VLOOKUP(B237,INDEX(спецификация!$B$3:$B$200,MATCH(разнарядка!A237,спецификация!$F$2:$F$200,0)):INDEX(спецификация!$E$3:$E$200,MATCH(разнарядка!A237,спецификация!$F$2:$F$200)),4,0),"Отсутствует")</f>
        <v>Отсутствует</v>
      </c>
    </row>
    <row r="238" spans="1:12" ht="25.5" customHeight="1" x14ac:dyDescent="0.2">
      <c r="A238" s="47" t="s">
        <v>22</v>
      </c>
      <c r="B238" s="37">
        <v>3186810962</v>
      </c>
      <c r="C238" s="38" t="s">
        <v>123</v>
      </c>
      <c r="D238" s="39">
        <v>5</v>
      </c>
      <c r="E238" s="40">
        <v>10769.47</v>
      </c>
      <c r="F238" s="40">
        <v>12707.97</v>
      </c>
      <c r="H238" s="50" t="str">
        <f ca="1">IFERROR(VLOOKUP(B238,OFFSET(спецификация!$B$2:$E$2,MATCH(A238,спецификация!$F$3:$F$200,0),,COUNTIF(спецификация!$F$3:$F$200,A238)),4,0),"Отсутствует")</f>
        <v>Отсутствует</v>
      </c>
      <c r="I238" s="41"/>
      <c r="J238" s="41"/>
      <c r="K238" s="42"/>
      <c r="L238" s="26" t="str">
        <f>IFERROR(VLOOKUP(B238,INDEX(спецификация!$B$3:$B$200,MATCH(разнарядка!A238,спецификация!$F$2:$F$200,0)):INDEX(спецификация!$E$3:$E$200,MATCH(разнарядка!A238,спецификация!$F$2:$F$200)),4,0),"Отсутствует")</f>
        <v>Отсутствует</v>
      </c>
    </row>
    <row r="239" spans="1:12" ht="12.75" customHeight="1" x14ac:dyDescent="0.2">
      <c r="A239" s="47" t="s">
        <v>22</v>
      </c>
      <c r="B239" s="37">
        <v>3186830068</v>
      </c>
      <c r="C239" s="38" t="s">
        <v>136</v>
      </c>
      <c r="D239" s="39">
        <v>1</v>
      </c>
      <c r="E239" s="40">
        <v>5020.45</v>
      </c>
      <c r="F239" s="40">
        <v>5924.13</v>
      </c>
      <c r="H239" s="50" t="str">
        <f ca="1">IFERROR(VLOOKUP(B239,OFFSET(спецификация!$B$2:$E$2,MATCH(A239,спецификация!$F$3:$F$200,0),,COUNTIF(спецификация!$F$3:$F$200,A239)),4,0),"Отсутствует")</f>
        <v>Отсутствует</v>
      </c>
      <c r="I239" s="41"/>
      <c r="J239" s="41"/>
      <c r="K239" s="42"/>
      <c r="L239" s="26" t="str">
        <f>IFERROR(VLOOKUP(B239,INDEX(спецификация!$B$3:$B$200,MATCH(разнарядка!A239,спецификация!$F$2:$F$200,0)):INDEX(спецификация!$E$3:$E$200,MATCH(разнарядка!A239,спецификация!$F$2:$F$200)),4,0),"Отсутствует")</f>
        <v>Отсутствует</v>
      </c>
    </row>
    <row r="240" spans="1:12" ht="12.75" customHeight="1" x14ac:dyDescent="0.2">
      <c r="A240" s="47" t="s">
        <v>22</v>
      </c>
      <c r="B240" s="37">
        <v>3186840583</v>
      </c>
      <c r="C240" s="38" t="s">
        <v>143</v>
      </c>
      <c r="D240" s="39">
        <v>22</v>
      </c>
      <c r="E240" s="40">
        <v>6477.16</v>
      </c>
      <c r="F240" s="40">
        <v>7643.05</v>
      </c>
      <c r="H240" s="50" t="str">
        <f ca="1">IFERROR(VLOOKUP(B240,OFFSET(спецификация!$B$2:$E$2,MATCH(A240,спецификация!$F$3:$F$200,0),,COUNTIF(спецификация!$F$3:$F$200,A240)),4,0),"Отсутствует")</f>
        <v>Отсутствует</v>
      </c>
      <c r="I240" s="41"/>
      <c r="J240" s="41"/>
      <c r="K240" s="42"/>
      <c r="L240" s="26" t="str">
        <f>IFERROR(VLOOKUP(B240,INDEX(спецификация!$B$3:$B$200,MATCH(разнарядка!A240,спецификация!$F$2:$F$200,0)):INDEX(спецификация!$E$3:$E$200,MATCH(разнарядка!A240,спецификация!$F$2:$F$200)),4,0),"Отсутствует")</f>
        <v>Отсутствует</v>
      </c>
    </row>
    <row r="241" spans="1:12" ht="25.5" customHeight="1" x14ac:dyDescent="0.2">
      <c r="A241" s="47" t="s">
        <v>22</v>
      </c>
      <c r="B241" s="37">
        <v>3186840676</v>
      </c>
      <c r="C241" s="38" t="s">
        <v>144</v>
      </c>
      <c r="D241" s="39">
        <v>19</v>
      </c>
      <c r="E241" s="40">
        <v>5585.16</v>
      </c>
      <c r="F241" s="40">
        <v>6590.49</v>
      </c>
      <c r="H241" s="50" t="str">
        <f ca="1">IFERROR(VLOOKUP(B241,OFFSET(спецификация!$B$2:$E$2,MATCH(A241,спецификация!$F$3:$F$200,0),,COUNTIF(спецификация!$F$3:$F$200,A241)),4,0),"Отсутствует")</f>
        <v>Отсутствует</v>
      </c>
      <c r="I241" s="41"/>
      <c r="J241" s="41"/>
      <c r="K241" s="42"/>
      <c r="L241" s="26" t="str">
        <f>IFERROR(VLOOKUP(B241,INDEX(спецификация!$B$3:$B$200,MATCH(разнарядка!A241,спецификация!$F$2:$F$200,0)):INDEX(спецификация!$E$3:$E$200,MATCH(разнарядка!A241,спецификация!$F$2:$F$200)),4,0),"Отсутствует")</f>
        <v>Отсутствует</v>
      </c>
    </row>
    <row r="242" spans="1:12" ht="25.5" customHeight="1" x14ac:dyDescent="0.2">
      <c r="A242" s="29" t="s">
        <v>22</v>
      </c>
      <c r="B242" s="37">
        <v>4851900320</v>
      </c>
      <c r="C242" s="38" t="s">
        <v>75</v>
      </c>
      <c r="D242" s="39">
        <v>2</v>
      </c>
      <c r="E242" s="40">
        <v>61.78</v>
      </c>
      <c r="F242" s="40">
        <v>72.900000000000006</v>
      </c>
      <c r="H242" s="50" t="str">
        <f ca="1">IFERROR(VLOOKUP(B242,OFFSET(спецификация!$B$2:$E$2,MATCH(A242,спецификация!$F$3:$F$200,0),,COUNTIF(спецификация!$F$3:$F$200,A242)),4,0),"Отсутствует")</f>
        <v>Отсутствует</v>
      </c>
      <c r="I242" s="41"/>
      <c r="J242" s="41"/>
      <c r="L242" s="26" t="str">
        <f>IFERROR(VLOOKUP(B242,INDEX(спецификация!$B$3:$B$200,MATCH(разнарядка!A242,спецификация!$F$2:$F$200,0)):INDEX(спецификация!$E$3:$E$200,MATCH(разнарядка!A242,спецификация!$F$2:$F$200)),4,0),"Отсутствует")</f>
        <v>Отсутствует</v>
      </c>
    </row>
    <row r="243" spans="1:12" ht="12.75" customHeight="1" x14ac:dyDescent="0.2">
      <c r="A243" s="29" t="s">
        <v>22</v>
      </c>
      <c r="B243" s="37">
        <v>3185580255</v>
      </c>
      <c r="C243" s="38" t="s">
        <v>72</v>
      </c>
      <c r="D243" s="39">
        <v>125</v>
      </c>
      <c r="E243" s="40">
        <v>10484.120000000001</v>
      </c>
      <c r="F243" s="40">
        <v>12371.26</v>
      </c>
      <c r="H243" s="50" t="str">
        <f ca="1">IFERROR(VLOOKUP(B243,OFFSET(спецификация!$B$2:$E$2,MATCH(A243,спецификация!$F$3:$F$200,0),,COUNTIF(спецификация!$F$3:$F$200,A243)),4,0),"Отсутствует")</f>
        <v>Отсутствует</v>
      </c>
      <c r="I243" s="41"/>
      <c r="J243" s="41"/>
      <c r="L243" s="26" t="str">
        <f>IFERROR(VLOOKUP(B243,INDEX(спецификация!$B$3:$B$200,MATCH(разнарядка!A243,спецификация!$F$2:$F$200,0)):INDEX(спецификация!$E$3:$E$200,MATCH(разнарядка!A243,спецификация!$F$2:$F$200)),4,0),"Отсутствует")</f>
        <v>Отсутствует</v>
      </c>
    </row>
    <row r="244" spans="1:12" ht="25.5" customHeight="1" x14ac:dyDescent="0.2">
      <c r="A244" s="29" t="s">
        <v>22</v>
      </c>
      <c r="B244" s="43">
        <v>4872400002</v>
      </c>
      <c r="C244" s="44" t="s">
        <v>76</v>
      </c>
      <c r="D244" s="45">
        <v>4</v>
      </c>
      <c r="E244" s="46">
        <v>505.28</v>
      </c>
      <c r="F244" s="46">
        <v>596.23</v>
      </c>
      <c r="H244" s="50" t="str">
        <f ca="1">IFERROR(VLOOKUP(B244,OFFSET(спецификация!$B$2:$E$2,MATCH(A244,спецификация!$F$3:$F$200,0),,COUNTIF(спецификация!$F$3:$F$200,A244)),4,0),"Отсутствует")</f>
        <v>Отсутствует</v>
      </c>
      <c r="I244" s="41"/>
      <c r="J244" s="41"/>
      <c r="L244" s="26" t="str">
        <f>IFERROR(VLOOKUP(B244,INDEX(спецификация!$B$3:$B$200,MATCH(разнарядка!A244,спецификация!$F$2:$F$200,0)):INDEX(спецификация!$E$3:$E$200,MATCH(разнарядка!A244,спецификация!$F$2:$F$200)),4,0),"Отсутствует")</f>
        <v>Отсутствует</v>
      </c>
    </row>
    <row r="245" spans="1:12" ht="25.5" customHeight="1" x14ac:dyDescent="0.2">
      <c r="A245" s="47" t="s">
        <v>24</v>
      </c>
      <c r="B245" s="37">
        <v>3186430244</v>
      </c>
      <c r="C245" s="38" t="s">
        <v>26</v>
      </c>
      <c r="D245" s="39">
        <v>3</v>
      </c>
      <c r="E245" s="40">
        <v>39656.589999999997</v>
      </c>
      <c r="F245" s="40">
        <v>46794.78</v>
      </c>
      <c r="H245" s="50" t="str">
        <f ca="1">IFERROR(VLOOKUP(B245,OFFSET(спецификация!$B$2:$E$2,MATCH(A245,спецификация!$F$3:$F$200,0),,COUNTIF(спецификация!$F$3:$F$200,A245)),4,0),"Отсутствует")</f>
        <v>Отсутствует</v>
      </c>
      <c r="I245" s="41"/>
      <c r="J245" s="41"/>
      <c r="K245" s="42"/>
      <c r="L245" s="26" t="str">
        <f>IFERROR(VLOOKUP(B245,INDEX(спецификация!$B$3:$B$200,MATCH(разнарядка!A245,спецификация!$F$2:$F$200,0)):INDEX(спецификация!$E$3:$E$200,MATCH(разнарядка!A245,спецификация!$F$2:$F$200)),4,0),"Отсутствует")</f>
        <v>Отсутствует</v>
      </c>
    </row>
    <row r="246" spans="1:12" ht="25.5" customHeight="1" x14ac:dyDescent="0.2">
      <c r="A246" s="47" t="s">
        <v>24</v>
      </c>
      <c r="B246" s="37">
        <v>3186430245</v>
      </c>
      <c r="C246" s="38" t="s">
        <v>26</v>
      </c>
      <c r="D246" s="39">
        <v>5</v>
      </c>
      <c r="E246" s="40">
        <v>38300.379999999997</v>
      </c>
      <c r="F246" s="40">
        <v>45194.45</v>
      </c>
      <c r="H246" s="50" t="str">
        <f ca="1">IFERROR(VLOOKUP(B246,OFFSET(спецификация!$B$2:$E$2,MATCH(A246,спецификация!$F$3:$F$200,0),,COUNTIF(спецификация!$F$3:$F$200,A246)),4,0),"Отсутствует")</f>
        <v>Отсутствует</v>
      </c>
      <c r="I246" s="41"/>
      <c r="J246" s="41"/>
      <c r="K246" s="42"/>
      <c r="L246" s="26" t="str">
        <f>IFERROR(VLOOKUP(B246,INDEX(спецификация!$B$3:$B$200,MATCH(разнарядка!A246,спецификация!$F$2:$F$200,0)):INDEX(спецификация!$E$3:$E$200,MATCH(разнарядка!A246,спецификация!$F$2:$F$200)),4,0),"Отсутствует")</f>
        <v>Отсутствует</v>
      </c>
    </row>
    <row r="247" spans="1:12" ht="51" customHeight="1" x14ac:dyDescent="0.2">
      <c r="A247" s="47">
        <v>332</v>
      </c>
      <c r="B247" s="37">
        <v>3186810700</v>
      </c>
      <c r="C247" s="38" t="s">
        <v>199</v>
      </c>
      <c r="D247" s="39">
        <v>2</v>
      </c>
      <c r="E247" s="40">
        <v>121348.12</v>
      </c>
      <c r="F247" s="40">
        <v>143190.78</v>
      </c>
      <c r="H247" s="50" t="str">
        <f ca="1">IFERROR(VLOOKUP(B247,OFFSET(спецификация!$B$2:$E$2,MATCH(A247,спецификация!$F$3:$F$200,0),,COUNTIF(спецификация!$F$3:$F$200,A247)),4,0),"Отсутствует")</f>
        <v>Отсутствует</v>
      </c>
      <c r="I247" s="41"/>
      <c r="J247" s="41"/>
      <c r="L247" s="26" t="str">
        <f>IFERROR(VLOOKUP(B247,INDEX(спецификация!$B$3:$B$200,MATCH(разнарядка!A247,спецификация!$F$2:$F$200,0)):INDEX(спецификация!$E$3:$E$200,MATCH(разнарядка!A247,спецификация!$F$2:$F$200)),4,0),"Отсутствует")</f>
        <v>Отсутствует</v>
      </c>
    </row>
    <row r="248" spans="1:12" ht="12.75" customHeight="1" x14ac:dyDescent="0.2">
      <c r="A248" s="47">
        <v>332</v>
      </c>
      <c r="B248" s="37">
        <v>3147450031</v>
      </c>
      <c r="C248" s="38" t="s">
        <v>42</v>
      </c>
      <c r="D248" s="39">
        <v>3</v>
      </c>
      <c r="E248" s="40">
        <v>40427.47</v>
      </c>
      <c r="F248" s="40">
        <v>47704.41</v>
      </c>
      <c r="H248" s="50" t="str">
        <f ca="1">IFERROR(VLOOKUP(B248,OFFSET(спецификация!$B$2:$E$2,MATCH(A248,спецификация!$F$3:$F$200,0),,COUNTIF(спецификация!$F$3:$F$200,A248)),4,0),"Отсутствует")</f>
        <v>Отсутствует</v>
      </c>
      <c r="I248" s="41"/>
      <c r="J248" s="41"/>
      <c r="L248" s="26" t="str">
        <f>IFERROR(VLOOKUP(B248,INDEX(спецификация!$B$3:$B$200,MATCH(разнарядка!A248,спецификация!$F$2:$F$200,0)):INDEX(спецификация!$E$3:$E$200,MATCH(разнарядка!A248,спецификация!$F$2:$F$200)),4,0),"Отсутствует")</f>
        <v>Отсутствует</v>
      </c>
    </row>
    <row r="249" spans="1:12" ht="12.75" customHeight="1" x14ac:dyDescent="0.2">
      <c r="A249" s="47">
        <v>332</v>
      </c>
      <c r="B249" s="37">
        <v>3147450149</v>
      </c>
      <c r="C249" s="38" t="s">
        <v>95</v>
      </c>
      <c r="D249" s="39">
        <v>4</v>
      </c>
      <c r="E249" s="40">
        <v>6551.44</v>
      </c>
      <c r="F249" s="40">
        <v>7730.7</v>
      </c>
      <c r="H249" s="50" t="str">
        <f ca="1">IFERROR(VLOOKUP(B249,OFFSET(спецификация!$B$2:$E$2,MATCH(A249,спецификация!$F$3:$F$200,0),,COUNTIF(спецификация!$F$3:$F$200,A249)),4,0),"Отсутствует")</f>
        <v>Отсутствует</v>
      </c>
      <c r="I249" s="41"/>
      <c r="J249" s="41"/>
      <c r="L249" s="26" t="str">
        <f>IFERROR(VLOOKUP(B249,INDEX(спецификация!$B$3:$B$200,MATCH(разнарядка!A249,спецификация!$F$2:$F$200,0)):INDEX(спецификация!$E$3:$E$200,MATCH(разнарядка!A249,спецификация!$F$2:$F$200)),4,0),"Отсутствует")</f>
        <v>Отсутствует</v>
      </c>
    </row>
    <row r="250" spans="1:12" ht="12.75" customHeight="1" x14ac:dyDescent="0.2">
      <c r="A250" s="47">
        <v>332</v>
      </c>
      <c r="B250" s="37">
        <v>3147450158</v>
      </c>
      <c r="C250" s="38" t="s">
        <v>96</v>
      </c>
      <c r="D250" s="39">
        <v>52</v>
      </c>
      <c r="E250" s="40">
        <v>2412.5</v>
      </c>
      <c r="F250" s="40">
        <v>2846.75</v>
      </c>
      <c r="H250" s="50" t="str">
        <f ca="1">IFERROR(VLOOKUP(B250,OFFSET(спецификация!$B$2:$E$2,MATCH(A250,спецификация!$F$3:$F$200,0),,COUNTIF(спецификация!$F$3:$F$200,A250)),4,0),"Отсутствует")</f>
        <v>Отсутствует</v>
      </c>
      <c r="I250" s="41"/>
      <c r="J250" s="41"/>
      <c r="L250" s="26" t="str">
        <f>IFERROR(VLOOKUP(B250,INDEX(спецификация!$B$3:$B$200,MATCH(разнарядка!A250,спецификация!$F$2:$F$200,0)):INDEX(спецификация!$E$3:$E$200,MATCH(разнарядка!A250,спецификация!$F$2:$F$200)),4,0),"Отсутствует")</f>
        <v>Отсутствует</v>
      </c>
    </row>
    <row r="251" spans="1:12" ht="25.5" customHeight="1" x14ac:dyDescent="0.2">
      <c r="A251" s="47">
        <v>332</v>
      </c>
      <c r="B251" s="37">
        <v>3186810027</v>
      </c>
      <c r="C251" s="38" t="s">
        <v>30</v>
      </c>
      <c r="D251" s="39">
        <v>12</v>
      </c>
      <c r="E251" s="40">
        <v>13727.79</v>
      </c>
      <c r="F251" s="40">
        <v>16198.79</v>
      </c>
      <c r="H251" s="50" t="str">
        <f ca="1">IFERROR(VLOOKUP(B251,OFFSET(спецификация!$B$2:$E$2,MATCH(A251,спецификация!$F$3:$F$200,0),,COUNTIF(спецификация!$F$3:$F$200,A251)),4,0),"Отсутствует")</f>
        <v>Отсутствует</v>
      </c>
      <c r="I251" s="41"/>
      <c r="J251" s="41"/>
      <c r="L251" s="26" t="str">
        <f>IFERROR(VLOOKUP(B251,INDEX(спецификация!$B$3:$B$200,MATCH(разнарядка!A251,спецификация!$F$2:$F$200,0)):INDEX(спецификация!$E$3:$E$200,MATCH(разнарядка!A251,спецификация!$F$2:$F$200)),4,0),"Отсутствует")</f>
        <v>Отсутствует</v>
      </c>
    </row>
    <row r="252" spans="1:12" ht="25.5" customHeight="1" x14ac:dyDescent="0.2">
      <c r="A252" s="47">
        <v>332</v>
      </c>
      <c r="B252" s="37">
        <v>3186810712</v>
      </c>
      <c r="C252" s="38" t="s">
        <v>94</v>
      </c>
      <c r="D252" s="39">
        <v>4</v>
      </c>
      <c r="E252" s="40">
        <v>57913.78</v>
      </c>
      <c r="F252" s="40">
        <v>68338.259999999995</v>
      </c>
      <c r="H252" s="50" t="str">
        <f ca="1">IFERROR(VLOOKUP(B252,OFFSET(спецификация!$B$2:$E$2,MATCH(A252,спецификация!$F$3:$F$200,0),,COUNTIF(спецификация!$F$3:$F$200,A252)),4,0),"Отсутствует")</f>
        <v>Отсутствует</v>
      </c>
      <c r="I252" s="41"/>
      <c r="J252" s="41"/>
      <c r="L252" s="26" t="str">
        <f>IFERROR(VLOOKUP(B252,INDEX(спецификация!$B$3:$B$200,MATCH(разнарядка!A252,спецификация!$F$2:$F$200,0)):INDEX(спецификация!$E$3:$E$200,MATCH(разнарядка!A252,спецификация!$F$2:$F$200)),4,0),"Отсутствует")</f>
        <v>Отсутствует</v>
      </c>
    </row>
    <row r="253" spans="1:12" ht="25.5" customHeight="1" x14ac:dyDescent="0.2">
      <c r="A253" s="47">
        <v>332</v>
      </c>
      <c r="B253" s="37">
        <v>3186810713</v>
      </c>
      <c r="C253" s="38" t="s">
        <v>190</v>
      </c>
      <c r="D253" s="39">
        <v>4</v>
      </c>
      <c r="E253" s="40">
        <v>50763.34</v>
      </c>
      <c r="F253" s="40">
        <v>59900.74</v>
      </c>
      <c r="H253" s="50" t="str">
        <f ca="1">IFERROR(VLOOKUP(B253,OFFSET(спецификация!$B$2:$E$2,MATCH(A253,спецификация!$F$3:$F$200,0),,COUNTIF(спецификация!$F$3:$F$200,A253)),4,0),"Отсутствует")</f>
        <v>Отсутствует</v>
      </c>
      <c r="I253" s="41"/>
      <c r="J253" s="41"/>
      <c r="L253" s="26" t="str">
        <f>IFERROR(VLOOKUP(B253,INDEX(спецификация!$B$3:$B$200,MATCH(разнарядка!A253,спецификация!$F$2:$F$200,0)):INDEX(спецификация!$E$3:$E$200,MATCH(разнарядка!A253,спецификация!$F$2:$F$200)),4,0),"Отсутствует")</f>
        <v>Отсутствует</v>
      </c>
    </row>
    <row r="254" spans="1:12" ht="25.5" customHeight="1" x14ac:dyDescent="0.2">
      <c r="A254" s="47">
        <v>332</v>
      </c>
      <c r="B254" s="37">
        <v>3186810714</v>
      </c>
      <c r="C254" s="38" t="s">
        <v>165</v>
      </c>
      <c r="D254" s="39">
        <v>4</v>
      </c>
      <c r="E254" s="40">
        <v>10803.56</v>
      </c>
      <c r="F254" s="40">
        <v>12748.2</v>
      </c>
      <c r="H254" s="50" t="str">
        <f ca="1">IFERROR(VLOOKUP(B254,OFFSET(спецификация!$B$2:$E$2,MATCH(A254,спецификация!$F$3:$F$200,0),,COUNTIF(спецификация!$F$3:$F$200,A254)),4,0),"Отсутствует")</f>
        <v>Отсутствует</v>
      </c>
      <c r="I254" s="41"/>
      <c r="J254" s="41"/>
      <c r="L254" s="26" t="str">
        <f>IFERROR(VLOOKUP(B254,INDEX(спецификация!$B$3:$B$200,MATCH(разнарядка!A254,спецификация!$F$2:$F$200,0)):INDEX(спецификация!$E$3:$E$200,MATCH(разнарядка!A254,спецификация!$F$2:$F$200)),4,0),"Отсутствует")</f>
        <v>Отсутствует</v>
      </c>
    </row>
    <row r="255" spans="1:12" ht="25.5" customHeight="1" x14ac:dyDescent="0.2">
      <c r="A255" s="47">
        <v>332</v>
      </c>
      <c r="B255" s="37">
        <v>3186810864</v>
      </c>
      <c r="C255" s="38" t="s">
        <v>117</v>
      </c>
      <c r="D255" s="39">
        <v>1</v>
      </c>
      <c r="E255" s="40">
        <v>26551.29</v>
      </c>
      <c r="F255" s="40">
        <v>31330.52</v>
      </c>
      <c r="H255" s="50" t="str">
        <f ca="1">IFERROR(VLOOKUP(B255,OFFSET(спецификация!$B$2:$E$2,MATCH(A255,спецификация!$F$3:$F$200,0),,COUNTIF(спецификация!$F$3:$F$200,A255)),4,0),"Отсутствует")</f>
        <v>Отсутствует</v>
      </c>
      <c r="I255" s="41"/>
      <c r="J255" s="41"/>
      <c r="L255" s="26" t="str">
        <f>IFERROR(VLOOKUP(B255,INDEX(спецификация!$B$3:$B$200,MATCH(разнарядка!A255,спецификация!$F$2:$F$200,0)):INDEX(спецификация!$E$3:$E$200,MATCH(разнарядка!A255,спецификация!$F$2:$F$200)),4,0),"Отсутствует")</f>
        <v>Отсутствует</v>
      </c>
    </row>
    <row r="256" spans="1:12" ht="25.5" customHeight="1" x14ac:dyDescent="0.2">
      <c r="A256" s="47">
        <v>332</v>
      </c>
      <c r="B256" s="37">
        <v>3186810870</v>
      </c>
      <c r="C256" s="38" t="s">
        <v>118</v>
      </c>
      <c r="D256" s="39">
        <v>1</v>
      </c>
      <c r="E256" s="40">
        <v>4294.29</v>
      </c>
      <c r="F256" s="40">
        <v>5067.26</v>
      </c>
      <c r="H256" s="50" t="str">
        <f ca="1">IFERROR(VLOOKUP(B256,OFFSET(спецификация!$B$2:$E$2,MATCH(A256,спецификация!$F$3:$F$200,0),,COUNTIF(спецификация!$F$3:$F$200,A256)),4,0),"Отсутствует")</f>
        <v>Отсутствует</v>
      </c>
      <c r="I256" s="41"/>
      <c r="J256" s="41"/>
      <c r="L256" s="26" t="str">
        <f>IFERROR(VLOOKUP(B256,INDEX(спецификация!$B$3:$B$200,MATCH(разнарядка!A256,спецификация!$F$2:$F$200,0)):INDEX(спецификация!$E$3:$E$200,MATCH(разнарядка!A256,спецификация!$F$2:$F$200)),4,0),"Отсутствует")</f>
        <v>Отсутствует</v>
      </c>
    </row>
    <row r="257" spans="1:12" ht="25.5" customHeight="1" x14ac:dyDescent="0.2">
      <c r="A257" s="47">
        <v>332</v>
      </c>
      <c r="B257" s="37">
        <v>3186810871</v>
      </c>
      <c r="C257" s="38" t="s">
        <v>2</v>
      </c>
      <c r="D257" s="39">
        <v>2</v>
      </c>
      <c r="E257" s="40">
        <v>35541.089999999997</v>
      </c>
      <c r="F257" s="40">
        <v>41938.49</v>
      </c>
      <c r="H257" s="50" t="str">
        <f ca="1">IFERROR(VLOOKUP(B257,OFFSET(спецификация!$B$2:$E$2,MATCH(A257,спецификация!$F$3:$F$200,0),,COUNTIF(спецификация!$F$3:$F$200,A257)),4,0),"Отсутствует")</f>
        <v>Отсутствует</v>
      </c>
      <c r="I257" s="41"/>
      <c r="J257" s="41"/>
      <c r="L257" s="26" t="str">
        <f>IFERROR(VLOOKUP(B257,INDEX(спецификация!$B$3:$B$200,MATCH(разнарядка!A257,спецификация!$F$2:$F$200,0)):INDEX(спецификация!$E$3:$E$200,MATCH(разнарядка!A257,спецификация!$F$2:$F$200)),4,0),"Отсутствует")</f>
        <v>Отсутствует</v>
      </c>
    </row>
    <row r="258" spans="1:12" ht="12.75" customHeight="1" x14ac:dyDescent="0.2">
      <c r="A258" s="47">
        <v>332</v>
      </c>
      <c r="B258" s="37">
        <v>3186810919</v>
      </c>
      <c r="C258" s="38" t="s">
        <v>9</v>
      </c>
      <c r="D258" s="39">
        <v>4</v>
      </c>
      <c r="E258" s="40">
        <v>7839.94</v>
      </c>
      <c r="F258" s="40">
        <v>9251.1299999999992</v>
      </c>
      <c r="H258" s="50" t="str">
        <f ca="1">IFERROR(VLOOKUP(B258,OFFSET(спецификация!$B$2:$E$2,MATCH(A258,спецификация!$F$3:$F$200,0),,COUNTIF(спецификация!$F$3:$F$200,A258)),4,0),"Отсутствует")</f>
        <v>Отсутствует</v>
      </c>
      <c r="I258" s="41"/>
      <c r="J258" s="41"/>
      <c r="L258" s="26" t="str">
        <f>IFERROR(VLOOKUP(B258,INDEX(спецификация!$B$3:$B$200,MATCH(разнарядка!A258,спецификация!$F$2:$F$200,0)):INDEX(спецификация!$E$3:$E$200,MATCH(разнарядка!A258,спецификация!$F$2:$F$200)),4,0),"Отсутствует")</f>
        <v>Отсутствует</v>
      </c>
    </row>
    <row r="259" spans="1:12" ht="12.75" customHeight="1" x14ac:dyDescent="0.2">
      <c r="A259" s="47">
        <v>332</v>
      </c>
      <c r="B259" s="37">
        <v>3186810960</v>
      </c>
      <c r="C259" s="38" t="s">
        <v>0</v>
      </c>
      <c r="D259" s="39">
        <v>4</v>
      </c>
      <c r="E259" s="40">
        <v>16934.28</v>
      </c>
      <c r="F259" s="40">
        <v>19982.45</v>
      </c>
      <c r="H259" s="50" t="str">
        <f ca="1">IFERROR(VLOOKUP(B259,OFFSET(спецификация!$B$2:$E$2,MATCH(A259,спецификация!$F$3:$F$200,0),,COUNTIF(спецификация!$F$3:$F$200,A259)),4,0),"Отсутствует")</f>
        <v>Отсутствует</v>
      </c>
      <c r="I259" s="41"/>
      <c r="J259" s="41"/>
      <c r="L259" s="26" t="str">
        <f>IFERROR(VLOOKUP(B259,INDEX(спецификация!$B$3:$B$200,MATCH(разнарядка!A259,спецификация!$F$2:$F$200,0)):INDEX(спецификация!$E$3:$E$200,MATCH(разнарядка!A259,спецификация!$F$2:$F$200)),4,0),"Отсутствует")</f>
        <v>Отсутствует</v>
      </c>
    </row>
    <row r="260" spans="1:12" ht="25.5" customHeight="1" x14ac:dyDescent="0.2">
      <c r="A260" s="47">
        <v>332</v>
      </c>
      <c r="B260" s="37">
        <v>3186810962</v>
      </c>
      <c r="C260" s="38" t="s">
        <v>123</v>
      </c>
      <c r="D260" s="39">
        <v>7</v>
      </c>
      <c r="E260" s="40">
        <v>10984.96</v>
      </c>
      <c r="F260" s="40">
        <v>12962.25</v>
      </c>
      <c r="H260" s="50" t="str">
        <f ca="1">IFERROR(VLOOKUP(B260,OFFSET(спецификация!$B$2:$E$2,MATCH(A260,спецификация!$F$3:$F$200,0),,COUNTIF(спецификация!$F$3:$F$200,A260)),4,0),"Отсутствует")</f>
        <v>Отсутствует</v>
      </c>
      <c r="I260" s="41"/>
      <c r="J260" s="41"/>
      <c r="L260" s="26" t="str">
        <f>IFERROR(VLOOKUP(B260,INDEX(спецификация!$B$3:$B$200,MATCH(разнарядка!A260,спецификация!$F$2:$F$200,0)):INDEX(спецификация!$E$3:$E$200,MATCH(разнарядка!A260,спецификация!$F$2:$F$200)),4,0),"Отсутствует")</f>
        <v>Отсутствует</v>
      </c>
    </row>
    <row r="261" spans="1:12" ht="12.75" customHeight="1" x14ac:dyDescent="0.2">
      <c r="A261" s="47">
        <v>332</v>
      </c>
      <c r="B261" s="37">
        <v>3186811010</v>
      </c>
      <c r="C261" s="38" t="s">
        <v>32</v>
      </c>
      <c r="D261" s="39">
        <v>6</v>
      </c>
      <c r="E261" s="40">
        <v>69117.289999999994</v>
      </c>
      <c r="F261" s="40">
        <v>81558.399999999994</v>
      </c>
      <c r="H261" s="50" t="str">
        <f ca="1">IFERROR(VLOOKUP(B261,OFFSET(спецификация!$B$2:$E$2,MATCH(A261,спецификация!$F$3:$F$200,0),,COUNTIF(спецификация!$F$3:$F$200,A261)),4,0),"Отсутствует")</f>
        <v>Отсутствует</v>
      </c>
      <c r="I261" s="41"/>
      <c r="J261" s="41"/>
      <c r="L261" s="26" t="str">
        <f>IFERROR(VLOOKUP(B261,INDEX(спецификация!$B$3:$B$200,MATCH(разнарядка!A261,спецификация!$F$2:$F$200,0)):INDEX(спецификация!$E$3:$E$200,MATCH(разнарядка!A261,спецификация!$F$2:$F$200)),4,0),"Отсутствует")</f>
        <v>Отсутствует</v>
      </c>
    </row>
    <row r="262" spans="1:12" ht="25.5" customHeight="1" x14ac:dyDescent="0.2">
      <c r="A262" s="47">
        <v>332</v>
      </c>
      <c r="B262" s="37">
        <v>3186819144</v>
      </c>
      <c r="C262" s="38" t="s">
        <v>6</v>
      </c>
      <c r="D262" s="39">
        <v>4</v>
      </c>
      <c r="E262" s="40">
        <v>7573.36</v>
      </c>
      <c r="F262" s="40">
        <v>8936.56</v>
      </c>
      <c r="H262" s="50" t="str">
        <f ca="1">IFERROR(VLOOKUP(B262,OFFSET(спецификация!$B$2:$E$2,MATCH(A262,спецификация!$F$3:$F$200,0),,COUNTIF(спецификация!$F$3:$F$200,A262)),4,0),"Отсутствует")</f>
        <v>Отсутствует</v>
      </c>
      <c r="I262" s="41"/>
      <c r="J262" s="41"/>
      <c r="L262" s="26" t="str">
        <f>IFERROR(VLOOKUP(B262,INDEX(спецификация!$B$3:$B$200,MATCH(разнарядка!A262,спецификация!$F$2:$F$200,0)):INDEX(спецификация!$E$3:$E$200,MATCH(разнарядка!A262,спецификация!$F$2:$F$200)),4,0),"Отсутствует")</f>
        <v>Отсутствует</v>
      </c>
    </row>
    <row r="263" spans="1:12" ht="12.75" customHeight="1" x14ac:dyDescent="0.2">
      <c r="A263" s="47">
        <v>332</v>
      </c>
      <c r="B263" s="37">
        <v>3186830068</v>
      </c>
      <c r="C263" s="38" t="s">
        <v>136</v>
      </c>
      <c r="D263" s="39">
        <v>1</v>
      </c>
      <c r="E263" s="40">
        <v>5120.96</v>
      </c>
      <c r="F263" s="40">
        <v>6042.73</v>
      </c>
      <c r="H263" s="50" t="str">
        <f ca="1">IFERROR(VLOOKUP(B263,OFFSET(спецификация!$B$2:$E$2,MATCH(A263,спецификация!$F$3:$F$200,0),,COUNTIF(спецификация!$F$3:$F$200,A263)),4,0),"Отсутствует")</f>
        <v>Отсутствует</v>
      </c>
      <c r="I263" s="41"/>
      <c r="J263" s="41"/>
      <c r="L263" s="26" t="str">
        <f>IFERROR(VLOOKUP(B263,INDEX(спецификация!$B$3:$B$200,MATCH(разнарядка!A263,спецификация!$F$2:$F$200,0)):INDEX(спецификация!$E$3:$E$200,MATCH(разнарядка!A263,спецификация!$F$2:$F$200)),4,0),"Отсутствует")</f>
        <v>Отсутствует</v>
      </c>
    </row>
    <row r="264" spans="1:12" ht="12.75" customHeight="1" x14ac:dyDescent="0.2">
      <c r="A264" s="47">
        <v>332</v>
      </c>
      <c r="B264" s="37">
        <v>3186830073</v>
      </c>
      <c r="C264" s="38" t="s">
        <v>5</v>
      </c>
      <c r="D264" s="39">
        <v>2</v>
      </c>
      <c r="E264" s="40">
        <v>6571.17</v>
      </c>
      <c r="F264" s="40">
        <v>7753.98</v>
      </c>
      <c r="H264" s="50" t="str">
        <f ca="1">IFERROR(VLOOKUP(B264,OFFSET(спецификация!$B$2:$E$2,MATCH(A264,спецификация!$F$3:$F$200,0),,COUNTIF(спецификация!$F$3:$F$200,A264)),4,0),"Отсутствует")</f>
        <v>Отсутствует</v>
      </c>
      <c r="I264" s="41"/>
      <c r="J264" s="41"/>
      <c r="L264" s="26" t="str">
        <f>IFERROR(VLOOKUP(B264,INDEX(спецификация!$B$3:$B$200,MATCH(разнарядка!A264,спецификация!$F$2:$F$200,0)):INDEX(спецификация!$E$3:$E$200,MATCH(разнарядка!A264,спецификация!$F$2:$F$200)),4,0),"Отсутствует")</f>
        <v>Отсутствует</v>
      </c>
    </row>
    <row r="265" spans="1:12" ht="12.75" customHeight="1" x14ac:dyDescent="0.2">
      <c r="A265" s="47">
        <v>332</v>
      </c>
      <c r="B265" s="37">
        <v>3186830074</v>
      </c>
      <c r="C265" s="38" t="s">
        <v>4</v>
      </c>
      <c r="D265" s="39">
        <v>2</v>
      </c>
      <c r="E265" s="40">
        <v>6571.17</v>
      </c>
      <c r="F265" s="40">
        <v>7753.98</v>
      </c>
      <c r="H265" s="50" t="str">
        <f ca="1">IFERROR(VLOOKUP(B265,OFFSET(спецификация!$B$2:$E$2,MATCH(A265,спецификация!$F$3:$F$200,0),,COUNTIF(спецификация!$F$3:$F$200,A265)),4,0),"Отсутствует")</f>
        <v>Отсутствует</v>
      </c>
      <c r="I265" s="41"/>
      <c r="J265" s="41"/>
      <c r="L265" s="26" t="str">
        <f>IFERROR(VLOOKUP(B265,INDEX(спецификация!$B$3:$B$200,MATCH(разнарядка!A265,спецификация!$F$2:$F$200,0)):INDEX(спецификация!$E$3:$E$200,MATCH(разнарядка!A265,спецификация!$F$2:$F$200)),4,0),"Отсутствует")</f>
        <v>Отсутствует</v>
      </c>
    </row>
    <row r="266" spans="1:12" ht="12.75" customHeight="1" x14ac:dyDescent="0.2">
      <c r="A266" s="47">
        <v>332</v>
      </c>
      <c r="B266" s="37">
        <v>3186840579</v>
      </c>
      <c r="C266" s="38" t="s">
        <v>142</v>
      </c>
      <c r="D266" s="39">
        <v>50</v>
      </c>
      <c r="E266" s="40">
        <v>4573.9399999999996</v>
      </c>
      <c r="F266" s="40">
        <v>5397.25</v>
      </c>
      <c r="H266" s="50" t="str">
        <f ca="1">IFERROR(VLOOKUP(B266,OFFSET(спецификация!$B$2:$E$2,MATCH(A266,спецификация!$F$3:$F$200,0),,COUNTIF(спецификация!$F$3:$F$200,A266)),4,0),"Отсутствует")</f>
        <v>Отсутствует</v>
      </c>
      <c r="I266" s="41"/>
      <c r="J266" s="41"/>
      <c r="L266" s="26" t="str">
        <f>IFERROR(VLOOKUP(B266,INDEX(спецификация!$B$3:$B$200,MATCH(разнарядка!A266,спецификация!$F$2:$F$200,0)):INDEX(спецификация!$E$3:$E$200,MATCH(разнарядка!A266,спецификация!$F$2:$F$200)),4,0),"Отсутствует")</f>
        <v>Отсутствует</v>
      </c>
    </row>
    <row r="267" spans="1:12" ht="12.75" customHeight="1" x14ac:dyDescent="0.2">
      <c r="A267" s="47">
        <v>332</v>
      </c>
      <c r="B267" s="37">
        <v>3186840580</v>
      </c>
      <c r="C267" s="38" t="s">
        <v>88</v>
      </c>
      <c r="D267" s="39">
        <v>50</v>
      </c>
      <c r="E267" s="40">
        <v>2195.7600000000002</v>
      </c>
      <c r="F267" s="40">
        <v>2591</v>
      </c>
      <c r="H267" s="50" t="str">
        <f ca="1">IFERROR(VLOOKUP(B267,OFFSET(спецификация!$B$2:$E$2,MATCH(A267,спецификация!$F$3:$F$200,0),,COUNTIF(спецификация!$F$3:$F$200,A267)),4,0),"Отсутствует")</f>
        <v>Отсутствует</v>
      </c>
      <c r="I267" s="41"/>
      <c r="J267" s="41"/>
      <c r="L267" s="26" t="str">
        <f>IFERROR(VLOOKUP(B267,INDEX(спецификация!$B$3:$B$200,MATCH(разнарядка!A267,спецификация!$F$2:$F$200,0)):INDEX(спецификация!$E$3:$E$200,MATCH(разнарядка!A267,спецификация!$F$2:$F$200)),4,0),"Отсутствует")</f>
        <v>Отсутствует</v>
      </c>
    </row>
    <row r="268" spans="1:12" ht="25.5" customHeight="1" x14ac:dyDescent="0.2">
      <c r="A268" s="47">
        <v>332</v>
      </c>
      <c r="B268" s="37">
        <v>3186840581</v>
      </c>
      <c r="C268" s="38" t="s">
        <v>1</v>
      </c>
      <c r="D268" s="39">
        <v>50</v>
      </c>
      <c r="E268" s="40">
        <v>888.83</v>
      </c>
      <c r="F268" s="40">
        <v>1048.82</v>
      </c>
      <c r="H268" s="50" t="str">
        <f ca="1">IFERROR(VLOOKUP(B268,OFFSET(спецификация!$B$2:$E$2,MATCH(A268,спецификация!$F$3:$F$200,0),,COUNTIF(спецификация!$F$3:$F$200,A268)),4,0),"Отсутствует")</f>
        <v>Отсутствует</v>
      </c>
      <c r="I268" s="41"/>
      <c r="J268" s="41"/>
      <c r="L268" s="27" t="str">
        <f>IFERROR(VLOOKUP(B268,INDEX(спецификация!$B$3:$B$200,MATCH(разнарядка!A268,спецификация!$F$2:$F$200,0)):INDEX(спецификация!$E$3:$E$200,MATCH(разнарядка!A268,спецификация!$F$2:$F$200)),4,0),"Отсутствует")</f>
        <v>Отсутствует</v>
      </c>
    </row>
    <row r="269" spans="1:12" ht="12.75" customHeight="1" x14ac:dyDescent="0.2">
      <c r="A269" s="47">
        <v>332</v>
      </c>
      <c r="B269" s="37">
        <v>3186840583</v>
      </c>
      <c r="C269" s="38" t="s">
        <v>143</v>
      </c>
      <c r="D269" s="39">
        <v>28</v>
      </c>
      <c r="E269" s="40">
        <v>6606.81</v>
      </c>
      <c r="F269" s="40">
        <v>7796.04</v>
      </c>
      <c r="H269" s="50" t="str">
        <f ca="1">IFERROR(VLOOKUP(B269,OFFSET(спецификация!$B$2:$E$2,MATCH(A269,спецификация!$F$3:$F$200,0),,COUNTIF(спецификация!$F$3:$F$200,A269)),4,0),"Отсутствует")</f>
        <v>Отсутствует</v>
      </c>
      <c r="I269" s="41"/>
      <c r="J269" s="41"/>
      <c r="L269" s="26" t="str">
        <f>IFERROR(VLOOKUP(B269,INDEX(спецификация!$B$3:$B$200,MATCH(разнарядка!A269,спецификация!$F$2:$F$200,0)):INDEX(спецификация!$E$3:$E$200,MATCH(разнарядка!A269,спецификация!$F$2:$F$200)),4,0),"Отсутствует")</f>
        <v>Отсутствует</v>
      </c>
    </row>
    <row r="270" spans="1:12" ht="25.5" customHeight="1" x14ac:dyDescent="0.2">
      <c r="A270" s="47">
        <v>332</v>
      </c>
      <c r="B270" s="37">
        <v>3186840676</v>
      </c>
      <c r="C270" s="38" t="s">
        <v>144</v>
      </c>
      <c r="D270" s="39">
        <v>31</v>
      </c>
      <c r="E270" s="40">
        <v>5696.97</v>
      </c>
      <c r="F270" s="40">
        <v>6722.42</v>
      </c>
      <c r="H270" s="50" t="str">
        <f ca="1">IFERROR(VLOOKUP(B270,OFFSET(спецификация!$B$2:$E$2,MATCH(A270,спецификация!$F$3:$F$200,0),,COUNTIF(спецификация!$F$3:$F$200,A270)),4,0),"Отсутствует")</f>
        <v>Отсутствует</v>
      </c>
      <c r="I270" s="41"/>
      <c r="J270" s="41"/>
      <c r="L270" s="26" t="str">
        <f>IFERROR(VLOOKUP(B270,INDEX(спецификация!$B$3:$B$200,MATCH(разнарядка!A270,спецификация!$F$2:$F$200,0)):INDEX(спецификация!$E$3:$E$200,MATCH(разнарядка!A270,спецификация!$F$2:$F$200)),4,0),"Отсутствует")</f>
        <v>Отсутствует</v>
      </c>
    </row>
    <row r="271" spans="1:12" ht="12.75" customHeight="1" x14ac:dyDescent="0.2">
      <c r="A271" s="47">
        <v>332</v>
      </c>
      <c r="B271" s="37">
        <v>3129002313</v>
      </c>
      <c r="C271" s="38" t="s">
        <v>82</v>
      </c>
      <c r="D271" s="39">
        <v>11</v>
      </c>
      <c r="E271" s="40">
        <v>26156.12</v>
      </c>
      <c r="F271" s="40">
        <v>30864.22</v>
      </c>
      <c r="H271" s="50" t="str">
        <f ca="1">IFERROR(VLOOKUP(B271,OFFSET(спецификация!$B$2:$E$2,MATCH(A271,спецификация!$F$3:$F$200,0),,COUNTIF(спецификация!$F$3:$F$200,A271)),4,0),"Отсутствует")</f>
        <v>Отсутствует</v>
      </c>
      <c r="I271" s="41"/>
      <c r="J271" s="41"/>
      <c r="L271" s="26" t="str">
        <f>IFERROR(VLOOKUP(B271,INDEX(спецификация!$B$3:$B$200,MATCH(разнарядка!A271,спецификация!$F$2:$F$200,0)):INDEX(спецификация!$E$3:$E$200,MATCH(разнарядка!A271,спецификация!$F$2:$F$200)),4,0),"Отсутствует")</f>
        <v>Отсутствует</v>
      </c>
    </row>
    <row r="272" spans="1:12" ht="63.75" customHeight="1" x14ac:dyDescent="0.2">
      <c r="A272" s="26" t="s">
        <v>22</v>
      </c>
      <c r="B272" s="37">
        <v>4591320130</v>
      </c>
      <c r="C272" s="38" t="s">
        <v>37</v>
      </c>
      <c r="D272" s="39">
        <v>25</v>
      </c>
      <c r="E272" s="40">
        <f>F272/1.18</f>
        <v>89.355932203389827</v>
      </c>
      <c r="F272" s="40">
        <v>105.44</v>
      </c>
      <c r="H272" s="50" t="str">
        <f ca="1">IFERROR(VLOOKUP(B272,OFFSET(спецификация!$B$2:$E$2,MATCH(A272,спецификация!$F$3:$F$200,0),,COUNTIF(спецификация!$F$3:$F$200,A272)),4,0),"Отсутствует")</f>
        <v>Отсутствует</v>
      </c>
      <c r="I272" s="41"/>
      <c r="J272" s="41"/>
      <c r="L272" s="26" t="str">
        <f>IFERROR(VLOOKUP(B272,INDEX(спецификация!$B$3:$B$200,MATCH(разнарядка!A272,спецификация!$F$2:$F$200,0)):INDEX(спецификация!$E$3:$E$200,MATCH(разнарядка!A272,спецификация!$F$2:$F$200)),4,0),"Отсутствует")</f>
        <v>Отсутствует</v>
      </c>
    </row>
    <row r="273" spans="1:12" ht="38.25" customHeight="1" x14ac:dyDescent="0.2">
      <c r="A273" s="26" t="s">
        <v>22</v>
      </c>
      <c r="B273" s="37">
        <v>4851900033</v>
      </c>
      <c r="C273" s="38" t="s">
        <v>38</v>
      </c>
      <c r="D273" s="39">
        <v>20</v>
      </c>
      <c r="E273" s="40">
        <f>F273/1.18</f>
        <v>972.01694915254245</v>
      </c>
      <c r="F273" s="40">
        <v>1146.98</v>
      </c>
      <c r="H273" s="50" t="str">
        <f ca="1">IFERROR(VLOOKUP(B273,OFFSET(спецификация!$B$2:$E$2,MATCH(A273,спецификация!$F$3:$F$200,0),,COUNTIF(спецификация!$F$3:$F$200,A273)),4,0),"Отсутствует")</f>
        <v>Отсутствует</v>
      </c>
      <c r="I273" s="41"/>
      <c r="J273" s="41"/>
      <c r="L273" s="26" t="str">
        <f>IFERROR(VLOOKUP(B273,INDEX(спецификация!$B$3:$B$200,MATCH(разнарядка!A273,спецификация!$F$2:$F$200,0)):INDEX(спецификация!$E$3:$E$200,MATCH(разнарядка!A273,спецификация!$F$2:$F$200)),4,0),"Отсутствует")</f>
        <v>Отсутствует</v>
      </c>
    </row>
    <row r="274" spans="1:12" ht="25.5" customHeight="1" x14ac:dyDescent="0.2">
      <c r="A274" s="47" t="s">
        <v>24</v>
      </c>
      <c r="B274" s="37">
        <v>3185581204</v>
      </c>
      <c r="C274" s="38" t="s">
        <v>191</v>
      </c>
      <c r="D274" s="39">
        <v>22</v>
      </c>
      <c r="E274" s="40">
        <v>14301.29</v>
      </c>
      <c r="F274" s="40">
        <v>16875.52</v>
      </c>
      <c r="H274" s="50" t="str">
        <f ca="1">IFERROR(VLOOKUP(B274,OFFSET(спецификация!$B$2:$E$2,MATCH(A274,спецификация!$F$3:$F$200,0),,COUNTIF(спецификация!$F$3:$F$200,A274)),4,0),"Отсутствует")</f>
        <v>Отсутствует</v>
      </c>
      <c r="I274" s="41"/>
      <c r="J274" s="41"/>
      <c r="L274" s="26" t="str">
        <f>IFERROR(VLOOKUP(B274,INDEX(спецификация!$B$3:$B$200,MATCH(разнарядка!A274,спецификация!$F$2:$F$200,0)):INDEX(спецификация!$E$3:$E$200,MATCH(разнарядка!A274,спецификация!$F$2:$F$200)),4,0),"Отсутствует")</f>
        <v>Отсутствует</v>
      </c>
    </row>
    <row r="275" spans="1:12" ht="25.5" customHeight="1" x14ac:dyDescent="0.2">
      <c r="A275" s="47" t="s">
        <v>24</v>
      </c>
      <c r="B275" s="43">
        <v>4561730021</v>
      </c>
      <c r="C275" s="44" t="s">
        <v>26</v>
      </c>
      <c r="D275" s="45">
        <v>2</v>
      </c>
      <c r="E275" s="46">
        <v>35162.49</v>
      </c>
      <c r="F275" s="46">
        <v>41491.74</v>
      </c>
      <c r="H275" s="50" t="str">
        <f ca="1">IFERROR(VLOOKUP(B275,OFFSET(спецификация!$B$2:$E$2,MATCH(A275,спецификация!$F$3:$F$200,0),,COUNTIF(спецификация!$F$3:$F$200,A275)),4,0),"Отсутствует")</f>
        <v>Отсутствует</v>
      </c>
      <c r="I275" s="41"/>
      <c r="J275" s="41"/>
      <c r="L275" s="26" t="str">
        <f>IFERROR(VLOOKUP(B275,INDEX(спецификация!$B$3:$B$200,MATCH(разнарядка!A275,спецификация!$F$2:$F$200,0)):INDEX(спецификация!$E$3:$E$200,MATCH(разнарядка!A275,спецификация!$F$2:$F$200)),4,0),"Отсутствует")</f>
        <v>Отсутствует</v>
      </c>
    </row>
    <row r="276" spans="1:12" ht="25.5" x14ac:dyDescent="0.2">
      <c r="B276" s="37">
        <v>3185581204</v>
      </c>
      <c r="C276" s="38" t="s">
        <v>191</v>
      </c>
      <c r="D276" s="39">
        <v>167</v>
      </c>
      <c r="E276" s="40">
        <v>14301.29</v>
      </c>
      <c r="F276" s="40">
        <v>16875.52</v>
      </c>
      <c r="H276" s="50" t="str">
        <f ca="1">IFERROR(VLOOKUP(B276,OFFSET(спецификация!$B$2:$E$2,MATCH(A276,спецификация!$F$3:$F$200,0),,COUNTIF(спецификация!$F$3:$F$200,A276)),4,0),"Отсутствует")</f>
        <v>Отсутствует</v>
      </c>
      <c r="I276" s="41"/>
      <c r="J276" s="41"/>
      <c r="L276" s="26" t="str">
        <f>IFERROR(VLOOKUP(B276,INDEX(спецификация!$B$3:$B$200,MATCH(разнарядка!A276,спецификация!$F$2:$F$200,0)):INDEX(спецификация!$E$3:$E$200,MATCH(разнарядка!A276,спецификация!$F$2:$F$200)),4,0),"Отсутствует")</f>
        <v>Отсутствует</v>
      </c>
    </row>
  </sheetData>
  <autoFilter ref="A10:I276"/>
  <mergeCells count="3">
    <mergeCell ref="B4:F4"/>
    <mergeCell ref="B5:F5"/>
    <mergeCell ref="B6:F6"/>
  </mergeCells>
  <phoneticPr fontId="8" type="noConversion"/>
  <pageMargins left="0.15748031496062992" right="0.15748031496062992" top="0.19685039370078741" bottom="0.19685039370078741" header="0.15748031496062992" footer="0.15748031496062992"/>
  <pageSetup paperSize="9" scale="31" fitToHeight="0" orientation="landscape" r:id="rId1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topLeftCell="A140" workbookViewId="0">
      <selection activeCell="B204" sqref="B204"/>
    </sheetView>
  </sheetViews>
  <sheetFormatPr defaultRowHeight="15" x14ac:dyDescent="0.25"/>
  <cols>
    <col min="2" max="2" width="15.28515625" customWidth="1"/>
    <col min="3" max="3" width="44" customWidth="1"/>
    <col min="5" max="5" width="12.140625" customWidth="1"/>
    <col min="6" max="6" width="13" customWidth="1"/>
  </cols>
  <sheetData>
    <row r="1" spans="1:6" x14ac:dyDescent="0.25">
      <c r="A1" s="55"/>
      <c r="B1" s="55"/>
      <c r="C1" s="55"/>
      <c r="D1" s="55"/>
      <c r="E1" s="55"/>
      <c r="F1" s="55"/>
    </row>
    <row r="2" spans="1:6" s="5" customFormat="1" ht="25.5" x14ac:dyDescent="0.25">
      <c r="A2" s="1" t="s">
        <v>45</v>
      </c>
      <c r="B2" s="2" t="s">
        <v>46</v>
      </c>
      <c r="C2" s="3" t="s">
        <v>47</v>
      </c>
      <c r="D2" s="4" t="s">
        <v>48</v>
      </c>
      <c r="E2" s="4" t="s">
        <v>49</v>
      </c>
      <c r="F2" s="4" t="s">
        <v>12</v>
      </c>
    </row>
    <row r="3" spans="1:6" s="24" customFormat="1" ht="12.75" x14ac:dyDescent="0.2">
      <c r="A3" s="21">
        <v>1</v>
      </c>
      <c r="B3" s="6">
        <v>4173160002</v>
      </c>
      <c r="C3" s="7" t="s">
        <v>50</v>
      </c>
      <c r="D3" s="8">
        <v>2000</v>
      </c>
      <c r="E3" s="14">
        <v>3112.25</v>
      </c>
      <c r="F3" s="15">
        <v>14</v>
      </c>
    </row>
    <row r="4" spans="1:6" s="24" customFormat="1" ht="12.75" x14ac:dyDescent="0.2">
      <c r="A4" s="21">
        <v>2</v>
      </c>
      <c r="B4" s="9">
        <v>3187850989</v>
      </c>
      <c r="C4" s="10" t="s">
        <v>51</v>
      </c>
      <c r="D4" s="11">
        <v>2000</v>
      </c>
      <c r="E4" s="16">
        <v>1490.34</v>
      </c>
      <c r="F4" s="15">
        <v>14</v>
      </c>
    </row>
    <row r="5" spans="1:6" s="24" customFormat="1" ht="12.75" x14ac:dyDescent="0.2">
      <c r="A5" s="21">
        <v>1</v>
      </c>
      <c r="B5" s="6">
        <v>3187810029</v>
      </c>
      <c r="C5" s="7" t="s">
        <v>52</v>
      </c>
      <c r="D5" s="14">
        <v>33</v>
      </c>
      <c r="E5" s="14">
        <v>46901.09</v>
      </c>
      <c r="F5" s="15">
        <v>13</v>
      </c>
    </row>
    <row r="6" spans="1:6" s="24" customFormat="1" ht="12.75" x14ac:dyDescent="0.2">
      <c r="A6" s="21">
        <v>2</v>
      </c>
      <c r="B6" s="6">
        <v>4173170034</v>
      </c>
      <c r="C6" s="7" t="s">
        <v>53</v>
      </c>
      <c r="D6" s="14">
        <v>112</v>
      </c>
      <c r="E6" s="14">
        <v>692.73</v>
      </c>
      <c r="F6" s="15">
        <v>13</v>
      </c>
    </row>
    <row r="7" spans="1:6" s="24" customFormat="1" ht="12.75" x14ac:dyDescent="0.2">
      <c r="A7" s="21">
        <v>3</v>
      </c>
      <c r="B7" s="6">
        <v>3187897762</v>
      </c>
      <c r="C7" s="7" t="s">
        <v>54</v>
      </c>
      <c r="D7" s="14">
        <v>1</v>
      </c>
      <c r="E7" s="14">
        <v>49984.47</v>
      </c>
      <c r="F7" s="15">
        <v>13</v>
      </c>
    </row>
    <row r="8" spans="1:6" s="24" customFormat="1" ht="12.75" x14ac:dyDescent="0.2">
      <c r="A8" s="21">
        <v>4</v>
      </c>
      <c r="B8" s="6">
        <v>3187868697</v>
      </c>
      <c r="C8" s="7" t="s">
        <v>55</v>
      </c>
      <c r="D8" s="14">
        <v>2</v>
      </c>
      <c r="E8" s="14">
        <v>20017.060000000001</v>
      </c>
      <c r="F8" s="15">
        <v>13</v>
      </c>
    </row>
    <row r="9" spans="1:6" s="24" customFormat="1" ht="12.75" x14ac:dyDescent="0.2">
      <c r="A9" s="21">
        <v>5</v>
      </c>
      <c r="B9" s="6">
        <v>3186830974</v>
      </c>
      <c r="C9" s="7" t="s">
        <v>55</v>
      </c>
      <c r="D9" s="14">
        <v>8</v>
      </c>
      <c r="E9" s="14">
        <v>31746.57</v>
      </c>
      <c r="F9" s="15">
        <v>13</v>
      </c>
    </row>
    <row r="10" spans="1:6" s="24" customFormat="1" ht="12.75" x14ac:dyDescent="0.2">
      <c r="A10" s="21">
        <v>6</v>
      </c>
      <c r="B10" s="6">
        <v>3187868705</v>
      </c>
      <c r="C10" s="7" t="s">
        <v>55</v>
      </c>
      <c r="D10" s="14">
        <v>3</v>
      </c>
      <c r="E10" s="14">
        <v>45205.81</v>
      </c>
      <c r="F10" s="15">
        <v>13</v>
      </c>
    </row>
    <row r="11" spans="1:6" s="24" customFormat="1" ht="12.75" x14ac:dyDescent="0.2">
      <c r="A11" s="21">
        <v>7</v>
      </c>
      <c r="B11" s="6">
        <v>4173170011</v>
      </c>
      <c r="C11" s="7" t="s">
        <v>56</v>
      </c>
      <c r="D11" s="14">
        <v>75</v>
      </c>
      <c r="E11" s="14">
        <v>244.99</v>
      </c>
      <c r="F11" s="15">
        <v>13</v>
      </c>
    </row>
    <row r="12" spans="1:6" s="24" customFormat="1" ht="12.75" x14ac:dyDescent="0.2">
      <c r="A12" s="21">
        <v>8</v>
      </c>
      <c r="B12" s="6">
        <v>4141400029</v>
      </c>
      <c r="C12" s="7" t="s">
        <v>57</v>
      </c>
      <c r="D12" s="14">
        <v>1</v>
      </c>
      <c r="E12" s="14">
        <v>39369.870000000003</v>
      </c>
      <c r="F12" s="15">
        <v>13</v>
      </c>
    </row>
    <row r="13" spans="1:6" s="24" customFormat="1" ht="12.75" x14ac:dyDescent="0.2">
      <c r="A13" s="21">
        <v>9</v>
      </c>
      <c r="B13" s="6">
        <v>4144480034</v>
      </c>
      <c r="C13" s="7" t="s">
        <v>58</v>
      </c>
      <c r="D13" s="14">
        <v>4</v>
      </c>
      <c r="E13" s="14">
        <v>11459.28</v>
      </c>
      <c r="F13" s="15">
        <v>13</v>
      </c>
    </row>
    <row r="14" spans="1:6" s="24" customFormat="1" ht="12.75" x14ac:dyDescent="0.2">
      <c r="A14" s="21">
        <v>10</v>
      </c>
      <c r="B14" s="6">
        <v>4144480053</v>
      </c>
      <c r="C14" s="7" t="s">
        <v>58</v>
      </c>
      <c r="D14" s="14">
        <v>4</v>
      </c>
      <c r="E14" s="14">
        <v>11459.28</v>
      </c>
      <c r="F14" s="15">
        <v>13</v>
      </c>
    </row>
    <row r="15" spans="1:6" s="24" customFormat="1" ht="12.75" x14ac:dyDescent="0.2">
      <c r="A15" s="21">
        <v>11</v>
      </c>
      <c r="B15" s="6">
        <v>4141790036</v>
      </c>
      <c r="C15" s="7" t="s">
        <v>59</v>
      </c>
      <c r="D15" s="14">
        <v>3</v>
      </c>
      <c r="E15" s="14">
        <v>309407.03999999998</v>
      </c>
      <c r="F15" s="15">
        <v>13</v>
      </c>
    </row>
    <row r="16" spans="1:6" s="24" customFormat="1" ht="12.75" x14ac:dyDescent="0.2">
      <c r="A16" s="21">
        <v>12</v>
      </c>
      <c r="B16" s="6">
        <v>3187851476</v>
      </c>
      <c r="C16" s="7" t="s">
        <v>60</v>
      </c>
      <c r="D16" s="14">
        <v>50</v>
      </c>
      <c r="E16" s="14">
        <v>782.78</v>
      </c>
      <c r="F16" s="15">
        <v>13</v>
      </c>
    </row>
    <row r="17" spans="1:6" s="24" customFormat="1" ht="12.75" x14ac:dyDescent="0.2">
      <c r="A17" s="21">
        <v>13</v>
      </c>
      <c r="B17" s="6">
        <v>3187868722</v>
      </c>
      <c r="C17" s="7" t="s">
        <v>55</v>
      </c>
      <c r="D17" s="14">
        <v>1</v>
      </c>
      <c r="E17" s="14">
        <v>20693.45</v>
      </c>
      <c r="F17" s="15">
        <v>13</v>
      </c>
    </row>
    <row r="18" spans="1:6" s="24" customFormat="1" ht="12.75" x14ac:dyDescent="0.2">
      <c r="A18" s="21">
        <v>14</v>
      </c>
      <c r="B18" s="6">
        <v>3187868719</v>
      </c>
      <c r="C18" s="7" t="s">
        <v>61</v>
      </c>
      <c r="D18" s="14">
        <v>15</v>
      </c>
      <c r="E18" s="14">
        <v>55397.52</v>
      </c>
      <c r="F18" s="15">
        <v>13</v>
      </c>
    </row>
    <row r="19" spans="1:6" s="24" customFormat="1" ht="12.75" x14ac:dyDescent="0.2">
      <c r="A19" s="21">
        <v>15</v>
      </c>
      <c r="B19" s="6">
        <v>4173170009</v>
      </c>
      <c r="C19" s="7" t="s">
        <v>62</v>
      </c>
      <c r="D19" s="14">
        <v>80</v>
      </c>
      <c r="E19" s="14">
        <v>1533.22</v>
      </c>
      <c r="F19" s="15">
        <v>13</v>
      </c>
    </row>
    <row r="20" spans="1:6" s="24" customFormat="1" ht="12.75" x14ac:dyDescent="0.2">
      <c r="A20" s="21">
        <v>16</v>
      </c>
      <c r="B20" s="6">
        <v>4173160002</v>
      </c>
      <c r="C20" s="7" t="s">
        <v>50</v>
      </c>
      <c r="D20" s="14">
        <v>140</v>
      </c>
      <c r="E20" s="14">
        <v>3112.25</v>
      </c>
      <c r="F20" s="15">
        <v>13</v>
      </c>
    </row>
    <row r="21" spans="1:6" s="24" customFormat="1" ht="12.75" x14ac:dyDescent="0.2">
      <c r="A21" s="21">
        <v>17</v>
      </c>
      <c r="B21" s="6">
        <v>2561100229</v>
      </c>
      <c r="C21" s="7" t="s">
        <v>63</v>
      </c>
      <c r="D21" s="14">
        <v>120</v>
      </c>
      <c r="E21" s="14">
        <v>5972.74</v>
      </c>
      <c r="F21" s="15">
        <v>13</v>
      </c>
    </row>
    <row r="22" spans="1:6" s="24" customFormat="1" ht="12.75" x14ac:dyDescent="0.2">
      <c r="A22" s="21">
        <v>18</v>
      </c>
      <c r="B22" s="6">
        <v>3187850989</v>
      </c>
      <c r="C22" s="7" t="s">
        <v>51</v>
      </c>
      <c r="D22" s="14">
        <v>600</v>
      </c>
      <c r="E22" s="14">
        <v>1490.34</v>
      </c>
      <c r="F22" s="15">
        <v>13</v>
      </c>
    </row>
    <row r="23" spans="1:6" s="24" customFormat="1" ht="12.75" x14ac:dyDescent="0.2">
      <c r="A23" s="21">
        <v>19</v>
      </c>
      <c r="B23" s="9">
        <v>3186813068</v>
      </c>
      <c r="C23" s="10" t="s">
        <v>64</v>
      </c>
      <c r="D23" s="16">
        <v>6</v>
      </c>
      <c r="E23" s="16">
        <v>106836.7</v>
      </c>
      <c r="F23" s="15">
        <v>13</v>
      </c>
    </row>
    <row r="24" spans="1:6" s="24" customFormat="1" ht="12.75" x14ac:dyDescent="0.2">
      <c r="A24" s="21">
        <v>1</v>
      </c>
      <c r="B24" s="23">
        <v>3186530004</v>
      </c>
      <c r="C24" s="22" t="s">
        <v>65</v>
      </c>
      <c r="D24" s="25">
        <v>20</v>
      </c>
      <c r="E24" s="17">
        <v>29308.959999999999</v>
      </c>
      <c r="F24" s="15">
        <v>10</v>
      </c>
    </row>
    <row r="25" spans="1:6" s="24" customFormat="1" ht="12.75" x14ac:dyDescent="0.2">
      <c r="A25" s="21">
        <v>2</v>
      </c>
      <c r="B25" s="23">
        <v>3186530006</v>
      </c>
      <c r="C25" s="22" t="s">
        <v>66</v>
      </c>
      <c r="D25" s="25">
        <v>12</v>
      </c>
      <c r="E25" s="17">
        <v>15049.39</v>
      </c>
      <c r="F25" s="15">
        <v>10</v>
      </c>
    </row>
    <row r="26" spans="1:6" s="24" customFormat="1" ht="12.75" x14ac:dyDescent="0.2">
      <c r="A26" s="21">
        <v>3</v>
      </c>
      <c r="B26" s="23">
        <v>3186530010</v>
      </c>
      <c r="C26" s="22" t="s">
        <v>67</v>
      </c>
      <c r="D26" s="25">
        <v>8</v>
      </c>
      <c r="E26" s="17">
        <v>62987.040000000001</v>
      </c>
      <c r="F26" s="15">
        <v>10</v>
      </c>
    </row>
    <row r="27" spans="1:6" s="24" customFormat="1" ht="12.75" x14ac:dyDescent="0.2">
      <c r="A27" s="21">
        <v>4</v>
      </c>
      <c r="B27" s="23">
        <v>3186530012</v>
      </c>
      <c r="C27" s="22" t="s">
        <v>68</v>
      </c>
      <c r="D27" s="25">
        <v>300</v>
      </c>
      <c r="E27" s="17">
        <v>1129.78</v>
      </c>
      <c r="F27" s="15">
        <v>10</v>
      </c>
    </row>
    <row r="28" spans="1:6" s="24" customFormat="1" ht="12.75" x14ac:dyDescent="0.2">
      <c r="A28" s="21">
        <v>5</v>
      </c>
      <c r="B28" s="19">
        <v>3186530020</v>
      </c>
      <c r="C28" s="20" t="s">
        <v>66</v>
      </c>
      <c r="D28" s="25">
        <v>10</v>
      </c>
      <c r="E28" s="17">
        <v>15049.39</v>
      </c>
      <c r="F28" s="15">
        <v>10</v>
      </c>
    </row>
    <row r="29" spans="1:6" s="24" customFormat="1" ht="12.75" x14ac:dyDescent="0.2">
      <c r="A29" s="21">
        <v>6</v>
      </c>
      <c r="B29" s="19">
        <v>4144580004</v>
      </c>
      <c r="C29" s="20" t="s">
        <v>69</v>
      </c>
      <c r="D29" s="25">
        <v>10</v>
      </c>
      <c r="E29" s="17">
        <v>44658.58</v>
      </c>
      <c r="F29" s="15">
        <v>10</v>
      </c>
    </row>
    <row r="30" spans="1:6" s="24" customFormat="1" ht="12.75" x14ac:dyDescent="0.2">
      <c r="A30" s="21">
        <v>7</v>
      </c>
      <c r="B30" s="19">
        <v>4144580005</v>
      </c>
      <c r="C30" s="20" t="s">
        <v>70</v>
      </c>
      <c r="D30" s="25">
        <v>15</v>
      </c>
      <c r="E30" s="17">
        <v>17758.3</v>
      </c>
      <c r="F30" s="15">
        <v>10</v>
      </c>
    </row>
    <row r="31" spans="1:6" s="24" customFormat="1" ht="12.75" x14ac:dyDescent="0.2">
      <c r="A31" s="21">
        <v>8</v>
      </c>
      <c r="B31" s="19">
        <v>4144580006</v>
      </c>
      <c r="C31" s="20" t="s">
        <v>71</v>
      </c>
      <c r="D31" s="25">
        <v>15</v>
      </c>
      <c r="E31" s="17">
        <v>10434.41</v>
      </c>
      <c r="F31" s="15">
        <v>10</v>
      </c>
    </row>
    <row r="32" spans="1:6" s="24" customFormat="1" ht="12.75" x14ac:dyDescent="0.2">
      <c r="A32" s="21">
        <v>9</v>
      </c>
      <c r="B32" s="19">
        <v>3185580255</v>
      </c>
      <c r="C32" s="20" t="s">
        <v>72</v>
      </c>
      <c r="D32" s="25">
        <v>166</v>
      </c>
      <c r="E32" s="17">
        <v>12371.26</v>
      </c>
      <c r="F32" s="15">
        <v>10</v>
      </c>
    </row>
    <row r="33" spans="1:6" s="24" customFormat="1" ht="12.75" x14ac:dyDescent="0.2">
      <c r="A33" s="21">
        <v>10</v>
      </c>
      <c r="B33" s="19">
        <v>3187980050</v>
      </c>
      <c r="C33" s="20" t="s">
        <v>73</v>
      </c>
      <c r="D33" s="25">
        <v>2</v>
      </c>
      <c r="E33" s="17">
        <v>19265.45</v>
      </c>
      <c r="F33" s="15">
        <v>10</v>
      </c>
    </row>
    <row r="34" spans="1:6" s="24" customFormat="1" ht="12.75" x14ac:dyDescent="0.2">
      <c r="A34" s="21">
        <v>11</v>
      </c>
      <c r="B34" s="19">
        <v>3187980051</v>
      </c>
      <c r="C34" s="20" t="s">
        <v>73</v>
      </c>
      <c r="D34" s="25">
        <v>2</v>
      </c>
      <c r="E34" s="17">
        <v>19265.45</v>
      </c>
      <c r="F34" s="15">
        <v>10</v>
      </c>
    </row>
    <row r="35" spans="1:6" s="24" customFormat="1" ht="12.75" x14ac:dyDescent="0.2">
      <c r="A35" s="21">
        <v>12</v>
      </c>
      <c r="B35" s="19">
        <v>3187980052</v>
      </c>
      <c r="C35" s="20" t="s">
        <v>74</v>
      </c>
      <c r="D35" s="25">
        <v>5</v>
      </c>
      <c r="E35" s="17">
        <v>766.16</v>
      </c>
      <c r="F35" s="15">
        <v>10</v>
      </c>
    </row>
    <row r="36" spans="1:6" s="24" customFormat="1" ht="12.75" x14ac:dyDescent="0.2">
      <c r="A36" s="21">
        <v>13</v>
      </c>
      <c r="B36" s="19">
        <v>4851900320</v>
      </c>
      <c r="C36" s="20" t="s">
        <v>75</v>
      </c>
      <c r="D36" s="25">
        <v>2</v>
      </c>
      <c r="E36" s="17">
        <v>72.900000000000006</v>
      </c>
      <c r="F36" s="15">
        <v>10</v>
      </c>
    </row>
    <row r="37" spans="1:6" s="24" customFormat="1" ht="12.75" x14ac:dyDescent="0.2">
      <c r="A37" s="21">
        <v>14</v>
      </c>
      <c r="B37" s="19">
        <v>4872400002</v>
      </c>
      <c r="C37" s="20" t="s">
        <v>76</v>
      </c>
      <c r="D37" s="25">
        <v>4</v>
      </c>
      <c r="E37" s="17">
        <v>596.23</v>
      </c>
      <c r="F37" s="15">
        <v>10</v>
      </c>
    </row>
    <row r="38" spans="1:6" s="24" customFormat="1" ht="12.75" x14ac:dyDescent="0.2">
      <c r="A38" s="21">
        <v>15</v>
      </c>
      <c r="B38" s="19">
        <v>3183190120</v>
      </c>
      <c r="C38" s="20" t="s">
        <v>77</v>
      </c>
      <c r="D38" s="25">
        <v>15</v>
      </c>
      <c r="E38" s="17">
        <v>10112.01</v>
      </c>
      <c r="F38" s="15">
        <v>10</v>
      </c>
    </row>
    <row r="39" spans="1:6" s="24" customFormat="1" ht="12.75" x14ac:dyDescent="0.2">
      <c r="A39" s="21">
        <v>16</v>
      </c>
      <c r="B39" s="19">
        <v>3183190121</v>
      </c>
      <c r="C39" s="20" t="s">
        <v>78</v>
      </c>
      <c r="D39" s="25">
        <v>15</v>
      </c>
      <c r="E39" s="17">
        <v>10228.24</v>
      </c>
      <c r="F39" s="15">
        <v>10</v>
      </c>
    </row>
    <row r="40" spans="1:6" s="24" customFormat="1" ht="12.75" x14ac:dyDescent="0.2">
      <c r="A40" s="21">
        <v>17</v>
      </c>
      <c r="B40" s="19">
        <v>3183190002</v>
      </c>
      <c r="C40" s="20" t="s">
        <v>79</v>
      </c>
      <c r="D40" s="25">
        <v>15</v>
      </c>
      <c r="E40" s="17">
        <v>9995.7800000000007</v>
      </c>
      <c r="F40" s="15">
        <v>10</v>
      </c>
    </row>
    <row r="41" spans="1:6" s="24" customFormat="1" ht="12.75" x14ac:dyDescent="0.2">
      <c r="A41" s="21">
        <v>18</v>
      </c>
      <c r="B41" s="19">
        <v>3183190003</v>
      </c>
      <c r="C41" s="20" t="s">
        <v>80</v>
      </c>
      <c r="D41" s="25">
        <v>15</v>
      </c>
      <c r="E41" s="17">
        <v>12785.3</v>
      </c>
      <c r="F41" s="15">
        <v>10</v>
      </c>
    </row>
    <row r="42" spans="1:6" s="24" customFormat="1" ht="12.75" x14ac:dyDescent="0.2">
      <c r="A42" s="21">
        <v>19</v>
      </c>
      <c r="B42" s="18">
        <v>4173160002</v>
      </c>
      <c r="C42" s="20" t="s">
        <v>50</v>
      </c>
      <c r="D42" s="25">
        <v>850</v>
      </c>
      <c r="E42" s="17">
        <v>3112.25</v>
      </c>
      <c r="F42" s="15">
        <v>10</v>
      </c>
    </row>
    <row r="43" spans="1:6" s="24" customFormat="1" ht="12.75" x14ac:dyDescent="0.2">
      <c r="A43" s="21">
        <v>1</v>
      </c>
      <c r="B43" s="12">
        <v>3129002296</v>
      </c>
      <c r="C43" s="13" t="s">
        <v>81</v>
      </c>
      <c r="D43" s="14">
        <v>56</v>
      </c>
      <c r="E43" s="14">
        <v>21283.57</v>
      </c>
      <c r="F43" s="15">
        <v>6</v>
      </c>
    </row>
    <row r="44" spans="1:6" s="24" customFormat="1" ht="12.75" x14ac:dyDescent="0.2">
      <c r="A44" s="21">
        <v>2</v>
      </c>
      <c r="B44" s="12">
        <v>3129002313</v>
      </c>
      <c r="C44" s="13" t="s">
        <v>82</v>
      </c>
      <c r="D44" s="14">
        <v>60</v>
      </c>
      <c r="E44" s="14">
        <v>30258.92</v>
      </c>
      <c r="F44" s="15">
        <v>6</v>
      </c>
    </row>
    <row r="45" spans="1:6" s="24" customFormat="1" ht="12.75" x14ac:dyDescent="0.2">
      <c r="A45" s="21">
        <v>3</v>
      </c>
      <c r="B45" s="12">
        <v>3147450009</v>
      </c>
      <c r="C45" s="13" t="s">
        <v>83</v>
      </c>
      <c r="D45" s="14">
        <v>40</v>
      </c>
      <c r="E45" s="14">
        <v>25259.81</v>
      </c>
      <c r="F45" s="15">
        <v>6</v>
      </c>
    </row>
    <row r="46" spans="1:6" s="24" customFormat="1" ht="12.75" x14ac:dyDescent="0.2">
      <c r="A46" s="21">
        <v>4</v>
      </c>
      <c r="B46" s="12">
        <v>3147450021</v>
      </c>
      <c r="C46" s="13" t="s">
        <v>84</v>
      </c>
      <c r="D46" s="14">
        <v>4</v>
      </c>
      <c r="E46" s="14">
        <v>937.78</v>
      </c>
      <c r="F46" s="15">
        <v>6</v>
      </c>
    </row>
    <row r="47" spans="1:6" s="24" customFormat="1" ht="12.75" x14ac:dyDescent="0.2">
      <c r="A47" s="21">
        <v>5</v>
      </c>
      <c r="B47" s="12">
        <v>3147450022</v>
      </c>
      <c r="C47" s="13" t="s">
        <v>85</v>
      </c>
      <c r="D47" s="14">
        <v>140</v>
      </c>
      <c r="E47" s="14">
        <v>4122.29</v>
      </c>
      <c r="F47" s="15">
        <v>6</v>
      </c>
    </row>
    <row r="48" spans="1:6" s="24" customFormat="1" ht="12.75" x14ac:dyDescent="0.2">
      <c r="A48" s="21">
        <v>6</v>
      </c>
      <c r="B48" s="12">
        <v>3147450051</v>
      </c>
      <c r="C48" s="13" t="s">
        <v>86</v>
      </c>
      <c r="D48" s="14">
        <v>36</v>
      </c>
      <c r="E48" s="14">
        <v>1358.94</v>
      </c>
      <c r="F48" s="15">
        <v>6</v>
      </c>
    </row>
    <row r="49" spans="1:6" s="24" customFormat="1" ht="12.75" x14ac:dyDescent="0.2">
      <c r="A49" s="21">
        <v>7</v>
      </c>
      <c r="B49" s="12">
        <v>3147450052</v>
      </c>
      <c r="C49" s="13" t="s">
        <v>86</v>
      </c>
      <c r="D49" s="14">
        <v>24</v>
      </c>
      <c r="E49" s="14">
        <v>1358.94</v>
      </c>
      <c r="F49" s="15">
        <v>6</v>
      </c>
    </row>
    <row r="50" spans="1:6" s="24" customFormat="1" ht="12.75" x14ac:dyDescent="0.2">
      <c r="A50" s="21">
        <v>8</v>
      </c>
      <c r="B50" s="12">
        <v>3147450067</v>
      </c>
      <c r="C50" s="13" t="s">
        <v>87</v>
      </c>
      <c r="D50" s="14">
        <v>3</v>
      </c>
      <c r="E50" s="14">
        <v>28264.400000000001</v>
      </c>
      <c r="F50" s="15">
        <v>6</v>
      </c>
    </row>
    <row r="51" spans="1:6" s="24" customFormat="1" ht="12.75" x14ac:dyDescent="0.2">
      <c r="A51" s="21">
        <v>9</v>
      </c>
      <c r="B51" s="12">
        <v>3147450069</v>
      </c>
      <c r="C51" s="13" t="s">
        <v>88</v>
      </c>
      <c r="D51" s="14">
        <v>141</v>
      </c>
      <c r="E51" s="14">
        <v>854.84</v>
      </c>
      <c r="F51" s="15">
        <v>6</v>
      </c>
    </row>
    <row r="52" spans="1:6" s="24" customFormat="1" ht="12.75" x14ac:dyDescent="0.2">
      <c r="A52" s="21">
        <v>10</v>
      </c>
      <c r="B52" s="12">
        <v>3147450071</v>
      </c>
      <c r="C52" s="13" t="s">
        <v>89</v>
      </c>
      <c r="D52" s="14">
        <v>13</v>
      </c>
      <c r="E52" s="14">
        <v>10230.950000000001</v>
      </c>
      <c r="F52" s="15">
        <v>6</v>
      </c>
    </row>
    <row r="53" spans="1:6" s="24" customFormat="1" ht="12.75" x14ac:dyDescent="0.2">
      <c r="A53" s="21">
        <v>11</v>
      </c>
      <c r="B53" s="12">
        <v>3147450092</v>
      </c>
      <c r="C53" s="13" t="s">
        <v>90</v>
      </c>
      <c r="D53" s="14">
        <v>3</v>
      </c>
      <c r="E53" s="14">
        <v>4417.59</v>
      </c>
      <c r="F53" s="15">
        <v>6</v>
      </c>
    </row>
    <row r="54" spans="1:6" s="24" customFormat="1" ht="12.75" x14ac:dyDescent="0.2">
      <c r="A54" s="21">
        <v>12</v>
      </c>
      <c r="B54" s="12">
        <v>3147450114</v>
      </c>
      <c r="C54" s="13" t="s">
        <v>91</v>
      </c>
      <c r="D54" s="14">
        <v>9</v>
      </c>
      <c r="E54" s="14">
        <v>294.39</v>
      </c>
      <c r="F54" s="15">
        <v>6</v>
      </c>
    </row>
    <row r="55" spans="1:6" s="24" customFormat="1" ht="12.75" x14ac:dyDescent="0.2">
      <c r="A55" s="21">
        <v>13</v>
      </c>
      <c r="B55" s="12">
        <v>3147450117</v>
      </c>
      <c r="C55" s="13" t="s">
        <v>92</v>
      </c>
      <c r="D55" s="14">
        <v>3</v>
      </c>
      <c r="E55" s="14">
        <v>1505.9</v>
      </c>
      <c r="F55" s="15">
        <v>6</v>
      </c>
    </row>
    <row r="56" spans="1:6" s="24" customFormat="1" ht="12.75" x14ac:dyDescent="0.2">
      <c r="A56" s="21">
        <v>14</v>
      </c>
      <c r="B56" s="12">
        <v>3147450125</v>
      </c>
      <c r="C56" s="13" t="s">
        <v>93</v>
      </c>
      <c r="D56" s="14">
        <v>17</v>
      </c>
      <c r="E56" s="14">
        <v>1651.98</v>
      </c>
      <c r="F56" s="15">
        <v>6</v>
      </c>
    </row>
    <row r="57" spans="1:6" s="24" customFormat="1" ht="12.75" x14ac:dyDescent="0.2">
      <c r="A57" s="21">
        <v>15</v>
      </c>
      <c r="B57" s="12">
        <v>3147450137</v>
      </c>
      <c r="C57" s="13" t="s">
        <v>94</v>
      </c>
      <c r="D57" s="14">
        <v>57</v>
      </c>
      <c r="E57" s="14">
        <v>36231.86</v>
      </c>
      <c r="F57" s="15">
        <v>6</v>
      </c>
    </row>
    <row r="58" spans="1:6" s="24" customFormat="1" ht="12.75" x14ac:dyDescent="0.2">
      <c r="A58" s="21">
        <v>16</v>
      </c>
      <c r="B58" s="12">
        <v>3147450149</v>
      </c>
      <c r="C58" s="13" t="s">
        <v>95</v>
      </c>
      <c r="D58" s="14">
        <v>15</v>
      </c>
      <c r="E58" s="14">
        <v>7579</v>
      </c>
      <c r="F58" s="15">
        <v>6</v>
      </c>
    </row>
    <row r="59" spans="1:6" s="24" customFormat="1" ht="12.75" x14ac:dyDescent="0.2">
      <c r="A59" s="21">
        <v>17</v>
      </c>
      <c r="B59" s="12">
        <v>3147450158</v>
      </c>
      <c r="C59" s="13" t="s">
        <v>96</v>
      </c>
      <c r="D59" s="14">
        <v>73</v>
      </c>
      <c r="E59" s="14">
        <v>2790.82</v>
      </c>
      <c r="F59" s="15">
        <v>6</v>
      </c>
    </row>
    <row r="60" spans="1:6" s="24" customFormat="1" ht="12.75" x14ac:dyDescent="0.2">
      <c r="A60" s="21">
        <v>18</v>
      </c>
      <c r="B60" s="12">
        <v>3147450164</v>
      </c>
      <c r="C60" s="13" t="s">
        <v>97</v>
      </c>
      <c r="D60" s="14">
        <v>12</v>
      </c>
      <c r="E60" s="14">
        <v>28473.13</v>
      </c>
      <c r="F60" s="15">
        <v>6</v>
      </c>
    </row>
    <row r="61" spans="1:6" s="24" customFormat="1" ht="12.75" x14ac:dyDescent="0.2">
      <c r="A61" s="21">
        <v>19</v>
      </c>
      <c r="B61" s="12">
        <v>3147450186</v>
      </c>
      <c r="C61" s="13" t="s">
        <v>98</v>
      </c>
      <c r="D61" s="14">
        <v>3</v>
      </c>
      <c r="E61" s="14">
        <v>1569.39</v>
      </c>
      <c r="F61" s="15">
        <v>6</v>
      </c>
    </row>
    <row r="62" spans="1:6" s="24" customFormat="1" ht="12.75" x14ac:dyDescent="0.2">
      <c r="A62" s="21">
        <v>20</v>
      </c>
      <c r="B62" s="12">
        <v>3147450194</v>
      </c>
      <c r="C62" s="13" t="s">
        <v>99</v>
      </c>
      <c r="D62" s="14">
        <v>40</v>
      </c>
      <c r="E62" s="14">
        <v>3648.03</v>
      </c>
      <c r="F62" s="15">
        <v>6</v>
      </c>
    </row>
    <row r="63" spans="1:6" s="24" customFormat="1" ht="12.75" x14ac:dyDescent="0.2">
      <c r="A63" s="21">
        <v>21</v>
      </c>
      <c r="B63" s="12">
        <v>3147450201</v>
      </c>
      <c r="C63" s="13" t="s">
        <v>100</v>
      </c>
      <c r="D63" s="14">
        <v>25</v>
      </c>
      <c r="E63" s="14">
        <v>41706.42</v>
      </c>
      <c r="F63" s="15">
        <v>6</v>
      </c>
    </row>
    <row r="64" spans="1:6" s="24" customFormat="1" ht="12.75" x14ac:dyDescent="0.2">
      <c r="A64" s="21">
        <v>22</v>
      </c>
      <c r="B64" s="12">
        <v>3147450202</v>
      </c>
      <c r="C64" s="13" t="s">
        <v>101</v>
      </c>
      <c r="D64" s="14">
        <v>2</v>
      </c>
      <c r="E64" s="14">
        <v>757.09</v>
      </c>
      <c r="F64" s="15">
        <v>6</v>
      </c>
    </row>
    <row r="65" spans="1:6" s="24" customFormat="1" ht="12.75" x14ac:dyDescent="0.2">
      <c r="A65" s="21">
        <v>23</v>
      </c>
      <c r="B65" s="12">
        <v>3147450204</v>
      </c>
      <c r="C65" s="13" t="s">
        <v>102</v>
      </c>
      <c r="D65" s="14">
        <v>12</v>
      </c>
      <c r="E65" s="14">
        <v>3265.54</v>
      </c>
      <c r="F65" s="15">
        <v>6</v>
      </c>
    </row>
    <row r="66" spans="1:6" s="24" customFormat="1" ht="12.75" x14ac:dyDescent="0.2">
      <c r="A66" s="21">
        <v>24</v>
      </c>
      <c r="B66" s="12">
        <v>3147450212</v>
      </c>
      <c r="C66" s="13" t="s">
        <v>103</v>
      </c>
      <c r="D66" s="14">
        <v>2</v>
      </c>
      <c r="E66" s="14">
        <v>6032.27</v>
      </c>
      <c r="F66" s="15">
        <v>6</v>
      </c>
    </row>
    <row r="67" spans="1:6" s="24" customFormat="1" ht="12.75" x14ac:dyDescent="0.2">
      <c r="A67" s="21">
        <v>25</v>
      </c>
      <c r="B67" s="12">
        <v>3147450217</v>
      </c>
      <c r="C67" s="13" t="s">
        <v>104</v>
      </c>
      <c r="D67" s="14">
        <v>56</v>
      </c>
      <c r="E67" s="14">
        <v>2824.53</v>
      </c>
      <c r="F67" s="15">
        <v>6</v>
      </c>
    </row>
    <row r="68" spans="1:6" s="24" customFormat="1" ht="12.75" x14ac:dyDescent="0.2">
      <c r="A68" s="21">
        <v>26</v>
      </c>
      <c r="B68" s="12">
        <v>3147450218</v>
      </c>
      <c r="C68" s="13" t="s">
        <v>105</v>
      </c>
      <c r="D68" s="14">
        <v>69</v>
      </c>
      <c r="E68" s="14">
        <v>2409.54</v>
      </c>
      <c r="F68" s="15">
        <v>6</v>
      </c>
    </row>
    <row r="69" spans="1:6" s="24" customFormat="1" ht="12.75" x14ac:dyDescent="0.2">
      <c r="A69" s="21">
        <v>27</v>
      </c>
      <c r="B69" s="12">
        <v>3156000533</v>
      </c>
      <c r="C69" s="13" t="s">
        <v>106</v>
      </c>
      <c r="D69" s="14">
        <v>22</v>
      </c>
      <c r="E69" s="14">
        <v>14249.37</v>
      </c>
      <c r="F69" s="15">
        <v>6</v>
      </c>
    </row>
    <row r="70" spans="1:6" s="24" customFormat="1" ht="12.75" x14ac:dyDescent="0.2">
      <c r="A70" s="21">
        <v>28</v>
      </c>
      <c r="B70" s="12">
        <v>3185580456</v>
      </c>
      <c r="C70" s="13" t="s">
        <v>107</v>
      </c>
      <c r="D70" s="14">
        <v>3</v>
      </c>
      <c r="E70" s="14">
        <v>3930.11</v>
      </c>
      <c r="F70" s="15">
        <v>6</v>
      </c>
    </row>
    <row r="71" spans="1:6" s="24" customFormat="1" ht="12.75" x14ac:dyDescent="0.2">
      <c r="A71" s="21">
        <v>29</v>
      </c>
      <c r="B71" s="12">
        <v>3185584071</v>
      </c>
      <c r="C71" s="13" t="s">
        <v>108</v>
      </c>
      <c r="D71" s="14">
        <v>2</v>
      </c>
      <c r="E71" s="14">
        <v>12704.41</v>
      </c>
      <c r="F71" s="15">
        <v>6</v>
      </c>
    </row>
    <row r="72" spans="1:6" s="24" customFormat="1" ht="12.75" x14ac:dyDescent="0.2">
      <c r="A72" s="21">
        <v>30</v>
      </c>
      <c r="B72" s="12">
        <v>3185584088</v>
      </c>
      <c r="C72" s="13" t="s">
        <v>109</v>
      </c>
      <c r="D72" s="14">
        <v>190</v>
      </c>
      <c r="E72" s="14">
        <v>143.5</v>
      </c>
      <c r="F72" s="15">
        <v>6</v>
      </c>
    </row>
    <row r="73" spans="1:6" s="24" customFormat="1" ht="12.75" x14ac:dyDescent="0.2">
      <c r="A73" s="21">
        <v>31</v>
      </c>
      <c r="B73" s="12">
        <v>3186420001</v>
      </c>
      <c r="C73" s="13" t="s">
        <v>110</v>
      </c>
      <c r="D73" s="14">
        <v>51</v>
      </c>
      <c r="E73" s="14">
        <v>2892.65</v>
      </c>
      <c r="F73" s="15">
        <v>6</v>
      </c>
    </row>
    <row r="74" spans="1:6" s="24" customFormat="1" ht="12.75" x14ac:dyDescent="0.2">
      <c r="A74" s="21">
        <v>32</v>
      </c>
      <c r="B74" s="12">
        <v>3186430090</v>
      </c>
      <c r="C74" s="13" t="s">
        <v>111</v>
      </c>
      <c r="D74" s="14">
        <v>8</v>
      </c>
      <c r="E74" s="14">
        <v>30532.98</v>
      </c>
      <c r="F74" s="15">
        <v>6</v>
      </c>
    </row>
    <row r="75" spans="1:6" s="24" customFormat="1" ht="12.75" x14ac:dyDescent="0.2">
      <c r="A75" s="21">
        <v>33</v>
      </c>
      <c r="B75" s="12">
        <v>3186810013</v>
      </c>
      <c r="C75" s="13" t="s">
        <v>112</v>
      </c>
      <c r="D75" s="14">
        <v>24</v>
      </c>
      <c r="E75" s="14">
        <v>5546.99</v>
      </c>
      <c r="F75" s="15">
        <v>6</v>
      </c>
    </row>
    <row r="76" spans="1:6" s="24" customFormat="1" ht="12.75" x14ac:dyDescent="0.2">
      <c r="A76" s="21">
        <v>34</v>
      </c>
      <c r="B76" s="12">
        <v>3186810124</v>
      </c>
      <c r="C76" s="13" t="s">
        <v>113</v>
      </c>
      <c r="D76" s="14">
        <v>21</v>
      </c>
      <c r="E76" s="14">
        <v>11538.52</v>
      </c>
      <c r="F76" s="15">
        <v>6</v>
      </c>
    </row>
    <row r="77" spans="1:6" s="24" customFormat="1" ht="12.75" x14ac:dyDescent="0.2">
      <c r="A77" s="21">
        <v>35</v>
      </c>
      <c r="B77" s="12">
        <v>3186810143</v>
      </c>
      <c r="C77" s="13" t="s">
        <v>114</v>
      </c>
      <c r="D77" s="14">
        <v>14</v>
      </c>
      <c r="E77" s="14">
        <v>10463.34</v>
      </c>
      <c r="F77" s="15">
        <v>6</v>
      </c>
    </row>
    <row r="78" spans="1:6" s="24" customFormat="1" ht="12.75" x14ac:dyDescent="0.2">
      <c r="A78" s="21">
        <v>36</v>
      </c>
      <c r="B78" s="12">
        <v>3186810252</v>
      </c>
      <c r="C78" s="13" t="s">
        <v>115</v>
      </c>
      <c r="D78" s="14">
        <v>11</v>
      </c>
      <c r="E78" s="14">
        <v>7181.29</v>
      </c>
      <c r="F78" s="15">
        <v>6</v>
      </c>
    </row>
    <row r="79" spans="1:6" s="24" customFormat="1" ht="12.75" x14ac:dyDescent="0.2">
      <c r="A79" s="21">
        <v>37</v>
      </c>
      <c r="B79" s="12">
        <v>3186810471</v>
      </c>
      <c r="C79" s="13" t="s">
        <v>103</v>
      </c>
      <c r="D79" s="14">
        <v>1</v>
      </c>
      <c r="E79" s="14">
        <v>11030.53</v>
      </c>
      <c r="F79" s="15">
        <v>6</v>
      </c>
    </row>
    <row r="80" spans="1:6" s="24" customFormat="1" ht="12.75" x14ac:dyDescent="0.2">
      <c r="A80" s="21">
        <v>38</v>
      </c>
      <c r="B80" s="12">
        <v>3186810484</v>
      </c>
      <c r="C80" s="13" t="s">
        <v>114</v>
      </c>
      <c r="D80" s="14">
        <v>1</v>
      </c>
      <c r="E80" s="14">
        <v>1330.1</v>
      </c>
      <c r="F80" s="15">
        <v>6</v>
      </c>
    </row>
    <row r="81" spans="1:6" s="24" customFormat="1" ht="12.75" x14ac:dyDescent="0.2">
      <c r="A81" s="21">
        <v>39</v>
      </c>
      <c r="B81" s="12">
        <v>3186810618</v>
      </c>
      <c r="C81" s="13" t="s">
        <v>116</v>
      </c>
      <c r="D81" s="14">
        <v>3</v>
      </c>
      <c r="E81" s="14">
        <v>4233.2700000000004</v>
      </c>
      <c r="F81" s="15">
        <v>6</v>
      </c>
    </row>
    <row r="82" spans="1:6" s="24" customFormat="1" ht="12.75" x14ac:dyDescent="0.2">
      <c r="A82" s="21">
        <v>40</v>
      </c>
      <c r="B82" s="12">
        <v>3186810864</v>
      </c>
      <c r="C82" s="13" t="s">
        <v>117</v>
      </c>
      <c r="D82" s="14">
        <v>1</v>
      </c>
      <c r="E82" s="14">
        <v>30716.080000000002</v>
      </c>
      <c r="F82" s="15">
        <v>6</v>
      </c>
    </row>
    <row r="83" spans="1:6" s="24" customFormat="1" ht="12.75" x14ac:dyDescent="0.2">
      <c r="A83" s="21">
        <v>41</v>
      </c>
      <c r="B83" s="12">
        <v>3186810870</v>
      </c>
      <c r="C83" s="13" t="s">
        <v>118</v>
      </c>
      <c r="D83" s="14">
        <v>1</v>
      </c>
      <c r="E83" s="14">
        <v>4967.79</v>
      </c>
      <c r="F83" s="15">
        <v>6</v>
      </c>
    </row>
    <row r="84" spans="1:6" s="24" customFormat="1" ht="12.75" x14ac:dyDescent="0.2">
      <c r="A84" s="21">
        <v>42</v>
      </c>
      <c r="B84" s="12">
        <v>3186810931</v>
      </c>
      <c r="C84" s="13" t="s">
        <v>119</v>
      </c>
      <c r="D84" s="14">
        <v>3</v>
      </c>
      <c r="E84" s="14">
        <v>1330.89</v>
      </c>
      <c r="F84" s="15">
        <v>6</v>
      </c>
    </row>
    <row r="85" spans="1:6" s="24" customFormat="1" ht="12.75" x14ac:dyDescent="0.2">
      <c r="A85" s="21">
        <v>43</v>
      </c>
      <c r="B85" s="12">
        <v>3186810933</v>
      </c>
      <c r="C85" s="13" t="s">
        <v>120</v>
      </c>
      <c r="D85" s="14">
        <v>2</v>
      </c>
      <c r="E85" s="14">
        <v>544.05999999999995</v>
      </c>
      <c r="F85" s="15">
        <v>6</v>
      </c>
    </row>
    <row r="86" spans="1:6" s="24" customFormat="1" ht="12.75" x14ac:dyDescent="0.2">
      <c r="A86" s="21">
        <v>44</v>
      </c>
      <c r="B86" s="12">
        <v>3186810943</v>
      </c>
      <c r="C86" s="13" t="s">
        <v>121</v>
      </c>
      <c r="D86" s="14">
        <v>20</v>
      </c>
      <c r="E86" s="14">
        <v>4292.8900000000003</v>
      </c>
      <c r="F86" s="15">
        <v>6</v>
      </c>
    </row>
    <row r="87" spans="1:6" s="24" customFormat="1" ht="12.75" x14ac:dyDescent="0.2">
      <c r="A87" s="21">
        <v>45</v>
      </c>
      <c r="B87" s="12">
        <v>3186810951</v>
      </c>
      <c r="C87" s="13" t="s">
        <v>122</v>
      </c>
      <c r="D87" s="14">
        <v>9</v>
      </c>
      <c r="E87" s="14">
        <v>1201.9100000000001</v>
      </c>
      <c r="F87" s="15">
        <v>6</v>
      </c>
    </row>
    <row r="88" spans="1:6" s="24" customFormat="1" ht="12.75" x14ac:dyDescent="0.2">
      <c r="A88" s="21">
        <v>46</v>
      </c>
      <c r="B88" s="12">
        <v>3186810962</v>
      </c>
      <c r="C88" s="13" t="s">
        <v>123</v>
      </c>
      <c r="D88" s="14">
        <v>13</v>
      </c>
      <c r="E88" s="14">
        <v>12707.97</v>
      </c>
      <c r="F88" s="15">
        <v>6</v>
      </c>
    </row>
    <row r="89" spans="1:6" s="24" customFormat="1" ht="12.75" x14ac:dyDescent="0.2">
      <c r="A89" s="21">
        <v>47</v>
      </c>
      <c r="B89" s="12">
        <v>3186810971</v>
      </c>
      <c r="C89" s="13" t="s">
        <v>124</v>
      </c>
      <c r="D89" s="14">
        <v>5</v>
      </c>
      <c r="E89" s="14">
        <v>25999.8</v>
      </c>
      <c r="F89" s="15">
        <v>6</v>
      </c>
    </row>
    <row r="90" spans="1:6" s="24" customFormat="1" ht="12.75" x14ac:dyDescent="0.2">
      <c r="A90" s="21">
        <v>48</v>
      </c>
      <c r="B90" s="12">
        <v>3186810973</v>
      </c>
      <c r="C90" s="13" t="s">
        <v>125</v>
      </c>
      <c r="D90" s="14">
        <v>25</v>
      </c>
      <c r="E90" s="14">
        <v>12939.92</v>
      </c>
      <c r="F90" s="15">
        <v>6</v>
      </c>
    </row>
    <row r="91" spans="1:6" s="24" customFormat="1" ht="12.75" x14ac:dyDescent="0.2">
      <c r="A91" s="21">
        <v>49</v>
      </c>
      <c r="B91" s="12">
        <v>3186810979</v>
      </c>
      <c r="C91" s="13" t="s">
        <v>126</v>
      </c>
      <c r="D91" s="14">
        <v>39</v>
      </c>
      <c r="E91" s="14">
        <v>9776.32</v>
      </c>
      <c r="F91" s="15">
        <v>6</v>
      </c>
    </row>
    <row r="92" spans="1:6" s="24" customFormat="1" ht="12.75" x14ac:dyDescent="0.2">
      <c r="A92" s="21">
        <v>50</v>
      </c>
      <c r="B92" s="12">
        <v>3186810980</v>
      </c>
      <c r="C92" s="13" t="s">
        <v>127</v>
      </c>
      <c r="D92" s="14">
        <v>39</v>
      </c>
      <c r="E92" s="14">
        <v>14028.69</v>
      </c>
      <c r="F92" s="15">
        <v>6</v>
      </c>
    </row>
    <row r="93" spans="1:6" s="24" customFormat="1" ht="12.75" x14ac:dyDescent="0.2">
      <c r="A93" s="21">
        <v>51</v>
      </c>
      <c r="B93" s="12">
        <v>3186811006</v>
      </c>
      <c r="C93" s="13" t="s">
        <v>128</v>
      </c>
      <c r="D93" s="14">
        <v>3</v>
      </c>
      <c r="E93" s="14">
        <v>1763.69</v>
      </c>
      <c r="F93" s="15">
        <v>6</v>
      </c>
    </row>
    <row r="94" spans="1:6" s="24" customFormat="1" ht="12.75" x14ac:dyDescent="0.2">
      <c r="A94" s="21">
        <v>52</v>
      </c>
      <c r="B94" s="12">
        <v>3186811009</v>
      </c>
      <c r="C94" s="13" t="s">
        <v>129</v>
      </c>
      <c r="D94" s="14">
        <v>20</v>
      </c>
      <c r="E94" s="14">
        <v>5308.69</v>
      </c>
      <c r="F94" s="15">
        <v>6</v>
      </c>
    </row>
    <row r="95" spans="1:6" s="24" customFormat="1" ht="12.75" x14ac:dyDescent="0.2">
      <c r="A95" s="21">
        <v>53</v>
      </c>
      <c r="B95" s="12">
        <v>3186811013</v>
      </c>
      <c r="C95" s="13" t="s">
        <v>130</v>
      </c>
      <c r="D95" s="14">
        <v>1</v>
      </c>
      <c r="E95" s="14">
        <v>1572.08</v>
      </c>
      <c r="F95" s="15">
        <v>6</v>
      </c>
    </row>
    <row r="96" spans="1:6" s="24" customFormat="1" ht="12.75" x14ac:dyDescent="0.2">
      <c r="A96" s="21">
        <v>54</v>
      </c>
      <c r="B96" s="12">
        <v>3186811030</v>
      </c>
      <c r="C96" s="13" t="s">
        <v>131</v>
      </c>
      <c r="D96" s="14">
        <v>24</v>
      </c>
      <c r="E96" s="14">
        <v>5352.19</v>
      </c>
      <c r="F96" s="15">
        <v>6</v>
      </c>
    </row>
    <row r="97" spans="1:6" s="24" customFormat="1" ht="12.75" x14ac:dyDescent="0.2">
      <c r="A97" s="21">
        <v>55</v>
      </c>
      <c r="B97" s="12">
        <v>3186819026</v>
      </c>
      <c r="C97" s="13" t="s">
        <v>132</v>
      </c>
      <c r="D97" s="14">
        <v>5</v>
      </c>
      <c r="E97" s="14">
        <v>285.97000000000003</v>
      </c>
      <c r="F97" s="15">
        <v>6</v>
      </c>
    </row>
    <row r="98" spans="1:6" s="24" customFormat="1" ht="12.75" x14ac:dyDescent="0.2">
      <c r="A98" s="21">
        <v>56</v>
      </c>
      <c r="B98" s="12">
        <v>3186819141</v>
      </c>
      <c r="C98" s="13" t="s">
        <v>133</v>
      </c>
      <c r="D98" s="14">
        <v>15</v>
      </c>
      <c r="E98" s="14">
        <v>15541.85</v>
      </c>
      <c r="F98" s="15">
        <v>6</v>
      </c>
    </row>
    <row r="99" spans="1:6" s="24" customFormat="1" ht="12.75" x14ac:dyDescent="0.2">
      <c r="A99" s="21">
        <v>57</v>
      </c>
      <c r="B99" s="12">
        <v>3186820076</v>
      </c>
      <c r="C99" s="13" t="s">
        <v>131</v>
      </c>
      <c r="D99" s="14">
        <v>57</v>
      </c>
      <c r="E99" s="14">
        <v>6630.4</v>
      </c>
      <c r="F99" s="15">
        <v>6</v>
      </c>
    </row>
    <row r="100" spans="1:6" s="24" customFormat="1" ht="12.75" x14ac:dyDescent="0.2">
      <c r="A100" s="21">
        <v>58</v>
      </c>
      <c r="B100" s="12">
        <v>3186829002</v>
      </c>
      <c r="C100" s="13" t="s">
        <v>134</v>
      </c>
      <c r="D100" s="14">
        <v>80</v>
      </c>
      <c r="E100" s="14">
        <v>131.19999999999999</v>
      </c>
      <c r="F100" s="15">
        <v>6</v>
      </c>
    </row>
    <row r="101" spans="1:6" s="24" customFormat="1" ht="12.75" x14ac:dyDescent="0.2">
      <c r="A101" s="21">
        <v>59</v>
      </c>
      <c r="B101" s="12">
        <v>3186829006</v>
      </c>
      <c r="C101" s="13" t="s">
        <v>135</v>
      </c>
      <c r="D101" s="14">
        <v>135</v>
      </c>
      <c r="E101" s="14">
        <v>1193.4000000000001</v>
      </c>
      <c r="F101" s="15">
        <v>6</v>
      </c>
    </row>
    <row r="102" spans="1:6" s="24" customFormat="1" ht="12.75" x14ac:dyDescent="0.2">
      <c r="A102" s="21">
        <v>60</v>
      </c>
      <c r="B102" s="12">
        <v>3186830068</v>
      </c>
      <c r="C102" s="13" t="s">
        <v>136</v>
      </c>
      <c r="D102" s="14">
        <v>1</v>
      </c>
      <c r="E102" s="14">
        <v>5924.13</v>
      </c>
      <c r="F102" s="15">
        <v>6</v>
      </c>
    </row>
    <row r="103" spans="1:6" s="24" customFormat="1" ht="12.75" x14ac:dyDescent="0.2">
      <c r="A103" s="21">
        <v>61</v>
      </c>
      <c r="B103" s="12">
        <v>3186830070</v>
      </c>
      <c r="C103" s="13" t="s">
        <v>137</v>
      </c>
      <c r="D103" s="14">
        <v>15</v>
      </c>
      <c r="E103" s="14">
        <v>38474.83</v>
      </c>
      <c r="F103" s="15">
        <v>6</v>
      </c>
    </row>
    <row r="104" spans="1:6" s="24" customFormat="1" ht="12.75" x14ac:dyDescent="0.2">
      <c r="A104" s="21">
        <v>62</v>
      </c>
      <c r="B104" s="12">
        <v>3186830084</v>
      </c>
      <c r="C104" s="13" t="s">
        <v>138</v>
      </c>
      <c r="D104" s="14">
        <v>30</v>
      </c>
      <c r="E104" s="14">
        <v>12208.29</v>
      </c>
      <c r="F104" s="15">
        <v>6</v>
      </c>
    </row>
    <row r="105" spans="1:6" s="24" customFormat="1" ht="12.75" x14ac:dyDescent="0.2">
      <c r="A105" s="21">
        <v>63</v>
      </c>
      <c r="B105" s="12">
        <v>3186830437</v>
      </c>
      <c r="C105" s="13" t="s">
        <v>139</v>
      </c>
      <c r="D105" s="14">
        <v>4</v>
      </c>
      <c r="E105" s="14">
        <v>593.39</v>
      </c>
      <c r="F105" s="15">
        <v>6</v>
      </c>
    </row>
    <row r="106" spans="1:6" s="24" customFormat="1" ht="12.75" x14ac:dyDescent="0.2">
      <c r="A106" s="21">
        <v>64</v>
      </c>
      <c r="B106" s="12">
        <v>3186839023</v>
      </c>
      <c r="C106" s="13" t="s">
        <v>140</v>
      </c>
      <c r="D106" s="14">
        <v>4</v>
      </c>
      <c r="E106" s="14">
        <v>8541.7000000000007</v>
      </c>
      <c r="F106" s="15">
        <v>6</v>
      </c>
    </row>
    <row r="107" spans="1:6" s="24" customFormat="1" ht="12.75" x14ac:dyDescent="0.2">
      <c r="A107" s="21">
        <v>65</v>
      </c>
      <c r="B107" s="12">
        <v>3186840315</v>
      </c>
      <c r="C107" s="13" t="s">
        <v>141</v>
      </c>
      <c r="D107" s="14">
        <v>2</v>
      </c>
      <c r="E107" s="14">
        <v>12569.99</v>
      </c>
      <c r="F107" s="15">
        <v>6</v>
      </c>
    </row>
    <row r="108" spans="1:6" s="24" customFormat="1" ht="12.75" x14ac:dyDescent="0.2">
      <c r="A108" s="21">
        <v>66</v>
      </c>
      <c r="B108" s="12">
        <v>3186840576</v>
      </c>
      <c r="C108" s="13" t="s">
        <v>142</v>
      </c>
      <c r="D108" s="14">
        <v>1</v>
      </c>
      <c r="E108" s="14">
        <v>4307.7700000000004</v>
      </c>
      <c r="F108" s="15">
        <v>6</v>
      </c>
    </row>
    <row r="109" spans="1:6" s="24" customFormat="1" ht="12.75" x14ac:dyDescent="0.2">
      <c r="A109" s="21">
        <v>67</v>
      </c>
      <c r="B109" s="12">
        <v>3186840583</v>
      </c>
      <c r="C109" s="13" t="s">
        <v>143</v>
      </c>
      <c r="D109" s="14">
        <v>22</v>
      </c>
      <c r="E109" s="14">
        <v>7643.05</v>
      </c>
      <c r="F109" s="15">
        <v>6</v>
      </c>
    </row>
    <row r="110" spans="1:6" s="24" customFormat="1" ht="12.75" x14ac:dyDescent="0.2">
      <c r="A110" s="21">
        <v>68</v>
      </c>
      <c r="B110" s="12">
        <v>3186840676</v>
      </c>
      <c r="C110" s="13" t="s">
        <v>144</v>
      </c>
      <c r="D110" s="14">
        <v>34</v>
      </c>
      <c r="E110" s="14">
        <v>6590.49</v>
      </c>
      <c r="F110" s="15">
        <v>6</v>
      </c>
    </row>
    <row r="111" spans="1:6" s="24" customFormat="1" ht="12.75" x14ac:dyDescent="0.2">
      <c r="A111" s="21">
        <v>69</v>
      </c>
      <c r="B111" s="12">
        <v>3187231397</v>
      </c>
      <c r="C111" s="13" t="s">
        <v>145</v>
      </c>
      <c r="D111" s="14">
        <v>46</v>
      </c>
      <c r="E111" s="14">
        <v>166.09</v>
      </c>
      <c r="F111" s="15">
        <v>6</v>
      </c>
    </row>
    <row r="112" spans="1:6" s="24" customFormat="1" ht="12.75" x14ac:dyDescent="0.2">
      <c r="A112" s="21">
        <v>70</v>
      </c>
      <c r="B112" s="12">
        <v>3187231400</v>
      </c>
      <c r="C112" s="13" t="s">
        <v>146</v>
      </c>
      <c r="D112" s="14">
        <v>239</v>
      </c>
      <c r="E112" s="14">
        <v>224.42</v>
      </c>
      <c r="F112" s="15">
        <v>6</v>
      </c>
    </row>
    <row r="113" spans="1:6" s="24" customFormat="1" ht="12.75" x14ac:dyDescent="0.2">
      <c r="A113" s="21">
        <v>71</v>
      </c>
      <c r="B113" s="12">
        <v>3187870418</v>
      </c>
      <c r="C113" s="13" t="s">
        <v>147</v>
      </c>
      <c r="D113" s="14">
        <v>12</v>
      </c>
      <c r="E113" s="14">
        <v>8525.43</v>
      </c>
      <c r="F113" s="15">
        <v>6</v>
      </c>
    </row>
    <row r="114" spans="1:6" s="24" customFormat="1" ht="12.75" x14ac:dyDescent="0.2">
      <c r="A114" s="21">
        <v>72</v>
      </c>
      <c r="B114" s="12">
        <v>3187870419</v>
      </c>
      <c r="C114" s="13" t="s">
        <v>148</v>
      </c>
      <c r="D114" s="14">
        <v>12</v>
      </c>
      <c r="E114" s="14">
        <v>3039.34</v>
      </c>
      <c r="F114" s="15">
        <v>6</v>
      </c>
    </row>
    <row r="115" spans="1:6" s="24" customFormat="1" ht="12.75" x14ac:dyDescent="0.2">
      <c r="A115" s="21">
        <v>73</v>
      </c>
      <c r="B115" s="12">
        <v>3187870421</v>
      </c>
      <c r="C115" s="13" t="s">
        <v>147</v>
      </c>
      <c r="D115" s="14">
        <v>56</v>
      </c>
      <c r="E115" s="14">
        <v>10883.55</v>
      </c>
      <c r="F115" s="15">
        <v>6</v>
      </c>
    </row>
    <row r="116" spans="1:6" s="24" customFormat="1" ht="12.75" x14ac:dyDescent="0.2">
      <c r="A116" s="21">
        <v>74</v>
      </c>
      <c r="B116" s="12">
        <v>3187870422</v>
      </c>
      <c r="C116" s="13" t="s">
        <v>149</v>
      </c>
      <c r="D116" s="14">
        <v>57</v>
      </c>
      <c r="E116" s="14">
        <v>3648.98</v>
      </c>
      <c r="F116" s="15">
        <v>6</v>
      </c>
    </row>
    <row r="117" spans="1:6" s="24" customFormat="1" ht="12.75" x14ac:dyDescent="0.2">
      <c r="A117" s="21">
        <v>75</v>
      </c>
      <c r="B117" s="12">
        <v>3187870423</v>
      </c>
      <c r="C117" s="13" t="s">
        <v>150</v>
      </c>
      <c r="D117" s="14">
        <v>1</v>
      </c>
      <c r="E117" s="14">
        <v>31339.66</v>
      </c>
      <c r="F117" s="15">
        <v>6</v>
      </c>
    </row>
    <row r="118" spans="1:6" s="24" customFormat="1" ht="12.75" x14ac:dyDescent="0.2">
      <c r="A118" s="21">
        <v>76</v>
      </c>
      <c r="B118" s="12">
        <v>3371000001</v>
      </c>
      <c r="C118" s="13" t="s">
        <v>151</v>
      </c>
      <c r="D118" s="14">
        <v>6</v>
      </c>
      <c r="E118" s="14">
        <v>37042.61</v>
      </c>
      <c r="F118" s="15">
        <v>6</v>
      </c>
    </row>
    <row r="119" spans="1:6" s="24" customFormat="1" ht="12.75" x14ac:dyDescent="0.2">
      <c r="A119" s="21">
        <v>77</v>
      </c>
      <c r="B119" s="12">
        <v>3371000002</v>
      </c>
      <c r="C119" s="13" t="s">
        <v>152</v>
      </c>
      <c r="D119" s="14">
        <v>51</v>
      </c>
      <c r="E119" s="14">
        <v>33599.769999999997</v>
      </c>
      <c r="F119" s="15">
        <v>6</v>
      </c>
    </row>
    <row r="120" spans="1:6" s="24" customFormat="1" ht="12.75" x14ac:dyDescent="0.2">
      <c r="A120" s="21">
        <v>78</v>
      </c>
      <c r="B120" s="12">
        <v>3375100016</v>
      </c>
      <c r="C120" s="13" t="s">
        <v>153</v>
      </c>
      <c r="D120" s="14">
        <v>20</v>
      </c>
      <c r="E120" s="14">
        <v>73261.66</v>
      </c>
      <c r="F120" s="15">
        <v>6</v>
      </c>
    </row>
    <row r="121" spans="1:6" s="24" customFormat="1" ht="12.75" x14ac:dyDescent="0.2">
      <c r="A121" s="21">
        <v>79</v>
      </c>
      <c r="B121" s="12">
        <v>3391750005</v>
      </c>
      <c r="C121" s="13" t="s">
        <v>154</v>
      </c>
      <c r="D121" s="14">
        <v>6</v>
      </c>
      <c r="E121" s="14">
        <v>20695.259999999998</v>
      </c>
      <c r="F121" s="15">
        <v>6</v>
      </c>
    </row>
    <row r="122" spans="1:6" s="24" customFormat="1" ht="12.75" x14ac:dyDescent="0.2">
      <c r="A122" s="21">
        <v>80</v>
      </c>
      <c r="B122" s="12">
        <v>3453320007</v>
      </c>
      <c r="C122" s="13" t="s">
        <v>155</v>
      </c>
      <c r="D122" s="14">
        <v>2</v>
      </c>
      <c r="E122" s="14">
        <v>22015.85</v>
      </c>
      <c r="F122" s="15">
        <v>6</v>
      </c>
    </row>
    <row r="123" spans="1:6" s="24" customFormat="1" ht="12.75" x14ac:dyDescent="0.2">
      <c r="A123" s="21">
        <v>81</v>
      </c>
      <c r="B123" s="12">
        <v>3464400066</v>
      </c>
      <c r="C123" s="13" t="s">
        <v>156</v>
      </c>
      <c r="D123" s="14">
        <v>133</v>
      </c>
      <c r="E123" s="14">
        <v>137.6</v>
      </c>
      <c r="F123" s="15">
        <v>6</v>
      </c>
    </row>
    <row r="124" spans="1:6" s="24" customFormat="1" ht="12.75" x14ac:dyDescent="0.2">
      <c r="A124" s="21">
        <v>82</v>
      </c>
      <c r="B124" s="12">
        <v>3464410002</v>
      </c>
      <c r="C124" s="13" t="s">
        <v>157</v>
      </c>
      <c r="D124" s="14">
        <v>45</v>
      </c>
      <c r="E124" s="14">
        <v>164.08</v>
      </c>
      <c r="F124" s="15">
        <v>6</v>
      </c>
    </row>
    <row r="125" spans="1:6" s="24" customFormat="1" ht="12.75" x14ac:dyDescent="0.2">
      <c r="A125" s="21">
        <v>83</v>
      </c>
      <c r="B125" s="12">
        <v>3599000581</v>
      </c>
      <c r="C125" s="13" t="s">
        <v>134</v>
      </c>
      <c r="D125" s="14">
        <v>50</v>
      </c>
      <c r="E125" s="14">
        <v>164.08</v>
      </c>
      <c r="F125" s="15">
        <v>6</v>
      </c>
    </row>
    <row r="126" spans="1:6" s="24" customFormat="1" ht="12.75" x14ac:dyDescent="0.2">
      <c r="A126" s="21">
        <v>84</v>
      </c>
      <c r="B126" s="12">
        <v>4833310548</v>
      </c>
      <c r="C126" s="13" t="s">
        <v>158</v>
      </c>
      <c r="D126" s="14">
        <v>2</v>
      </c>
      <c r="E126" s="14">
        <v>20367.34</v>
      </c>
      <c r="F126" s="15">
        <v>6</v>
      </c>
    </row>
    <row r="127" spans="1:6" s="24" customFormat="1" ht="12.75" x14ac:dyDescent="0.2">
      <c r="A127" s="21">
        <v>85</v>
      </c>
      <c r="B127" s="12">
        <v>3926550687</v>
      </c>
      <c r="C127" s="13" t="s">
        <v>137</v>
      </c>
      <c r="D127" s="14">
        <v>8</v>
      </c>
      <c r="E127" s="14">
        <v>30837.08</v>
      </c>
      <c r="F127" s="15">
        <v>6</v>
      </c>
    </row>
    <row r="128" spans="1:6" s="24" customFormat="1" ht="12.75" x14ac:dyDescent="0.2">
      <c r="A128" s="21">
        <v>86</v>
      </c>
      <c r="B128" s="12">
        <v>3926550693</v>
      </c>
      <c r="C128" s="13" t="s">
        <v>159</v>
      </c>
      <c r="D128" s="14">
        <v>8</v>
      </c>
      <c r="E128" s="14">
        <v>7424.89</v>
      </c>
      <c r="F128" s="15">
        <v>6</v>
      </c>
    </row>
    <row r="129" spans="1:6" s="24" customFormat="1" ht="12.75" x14ac:dyDescent="0.2">
      <c r="A129" s="21">
        <v>87</v>
      </c>
      <c r="B129" s="12">
        <v>3926550686</v>
      </c>
      <c r="C129" s="13" t="s">
        <v>117</v>
      </c>
      <c r="D129" s="14">
        <v>8</v>
      </c>
      <c r="E129" s="14">
        <v>28102.03</v>
      </c>
      <c r="F129" s="15">
        <v>6</v>
      </c>
    </row>
    <row r="130" spans="1:6" s="24" customFormat="1" ht="12.75" x14ac:dyDescent="0.2">
      <c r="A130" s="21">
        <v>88</v>
      </c>
      <c r="B130" s="12">
        <v>3926550694</v>
      </c>
      <c r="C130" s="13" t="s">
        <v>87</v>
      </c>
      <c r="D130" s="14">
        <v>8</v>
      </c>
      <c r="E130" s="14">
        <v>42217.21</v>
      </c>
      <c r="F130" s="15">
        <v>6</v>
      </c>
    </row>
    <row r="131" spans="1:6" s="24" customFormat="1" ht="12.75" x14ac:dyDescent="0.2">
      <c r="A131" s="21">
        <v>89</v>
      </c>
      <c r="B131" s="12">
        <v>3926550673</v>
      </c>
      <c r="C131" s="13" t="s">
        <v>89</v>
      </c>
      <c r="D131" s="14">
        <v>5</v>
      </c>
      <c r="E131" s="14">
        <v>15280.82</v>
      </c>
      <c r="F131" s="15">
        <v>6</v>
      </c>
    </row>
    <row r="132" spans="1:6" s="24" customFormat="1" ht="12.75" x14ac:dyDescent="0.2">
      <c r="A132" s="21">
        <v>90</v>
      </c>
      <c r="B132" s="12">
        <v>3186830702</v>
      </c>
      <c r="C132" s="13" t="s">
        <v>160</v>
      </c>
      <c r="D132" s="14">
        <v>1</v>
      </c>
      <c r="E132" s="14">
        <v>59556.58</v>
      </c>
      <c r="F132" s="15">
        <v>6</v>
      </c>
    </row>
    <row r="133" spans="1:6" s="24" customFormat="1" ht="12.75" x14ac:dyDescent="0.2">
      <c r="A133" s="21">
        <v>91</v>
      </c>
      <c r="B133" s="12">
        <v>3186830701</v>
      </c>
      <c r="C133" s="13" t="s">
        <v>161</v>
      </c>
      <c r="D133" s="14">
        <v>1</v>
      </c>
      <c r="E133" s="14">
        <v>56205.35</v>
      </c>
      <c r="F133" s="15">
        <v>6</v>
      </c>
    </row>
    <row r="134" spans="1:6" s="24" customFormat="1" ht="12.75" x14ac:dyDescent="0.2">
      <c r="A134" s="21">
        <v>92</v>
      </c>
      <c r="B134" s="12">
        <v>3926550688</v>
      </c>
      <c r="C134" s="13" t="s">
        <v>162</v>
      </c>
      <c r="D134" s="14">
        <v>4</v>
      </c>
      <c r="E134" s="14">
        <v>6253.54</v>
      </c>
      <c r="F134" s="15">
        <v>6</v>
      </c>
    </row>
    <row r="135" spans="1:6" s="24" customFormat="1" ht="12.75" x14ac:dyDescent="0.2">
      <c r="A135" s="21">
        <v>93</v>
      </c>
      <c r="B135" s="12">
        <v>3926550685</v>
      </c>
      <c r="C135" s="13" t="s">
        <v>94</v>
      </c>
      <c r="D135" s="14">
        <v>11</v>
      </c>
      <c r="E135" s="14">
        <v>22229.05</v>
      </c>
      <c r="F135" s="15">
        <v>6</v>
      </c>
    </row>
    <row r="136" spans="1:6" s="24" customFormat="1" ht="12.75" x14ac:dyDescent="0.2">
      <c r="A136" s="21">
        <v>94</v>
      </c>
      <c r="B136" s="12">
        <v>4161000057</v>
      </c>
      <c r="C136" s="13" t="s">
        <v>97</v>
      </c>
      <c r="D136" s="14">
        <v>8</v>
      </c>
      <c r="E136" s="14">
        <v>42529.01</v>
      </c>
      <c r="F136" s="15">
        <v>6</v>
      </c>
    </row>
    <row r="137" spans="1:6" s="24" customFormat="1" ht="12.75" x14ac:dyDescent="0.2">
      <c r="A137" s="21">
        <v>95</v>
      </c>
      <c r="B137" s="12">
        <v>3926550690</v>
      </c>
      <c r="C137" s="13" t="s">
        <v>163</v>
      </c>
      <c r="D137" s="14">
        <v>11</v>
      </c>
      <c r="E137" s="14">
        <v>3934.8</v>
      </c>
      <c r="F137" s="15">
        <v>6</v>
      </c>
    </row>
    <row r="138" spans="1:6" s="24" customFormat="1" ht="12.75" x14ac:dyDescent="0.2">
      <c r="A138" s="21">
        <v>96</v>
      </c>
      <c r="B138" s="12">
        <v>3926550692</v>
      </c>
      <c r="C138" s="13" t="s">
        <v>164</v>
      </c>
      <c r="D138" s="14">
        <v>8</v>
      </c>
      <c r="E138" s="14">
        <v>4475.49</v>
      </c>
      <c r="F138" s="15">
        <v>6</v>
      </c>
    </row>
    <row r="139" spans="1:6" s="24" customFormat="1" ht="12.75" x14ac:dyDescent="0.2">
      <c r="A139" s="21">
        <v>97</v>
      </c>
      <c r="B139" s="12">
        <v>3172150009</v>
      </c>
      <c r="C139" s="13" t="s">
        <v>136</v>
      </c>
      <c r="D139" s="14">
        <v>6</v>
      </c>
      <c r="E139" s="14">
        <v>6885.56</v>
      </c>
      <c r="F139" s="15">
        <v>6</v>
      </c>
    </row>
    <row r="140" spans="1:6" s="24" customFormat="1" ht="12.75" x14ac:dyDescent="0.2">
      <c r="A140" s="21">
        <v>98</v>
      </c>
      <c r="B140" s="12">
        <v>3186811678</v>
      </c>
      <c r="C140" s="13" t="s">
        <v>165</v>
      </c>
      <c r="D140" s="14">
        <v>1</v>
      </c>
      <c r="E140" s="14">
        <v>14325.24</v>
      </c>
      <c r="F140" s="15">
        <v>6</v>
      </c>
    </row>
    <row r="141" spans="1:6" s="24" customFormat="1" ht="12.75" x14ac:dyDescent="0.2">
      <c r="A141" s="21">
        <v>99</v>
      </c>
      <c r="B141" s="12">
        <v>3186811697</v>
      </c>
      <c r="C141" s="13" t="s">
        <v>166</v>
      </c>
      <c r="D141" s="14">
        <v>12</v>
      </c>
      <c r="E141" s="14">
        <v>16497.84</v>
      </c>
      <c r="F141" s="15">
        <v>6</v>
      </c>
    </row>
    <row r="142" spans="1:6" s="24" customFormat="1" ht="12.75" x14ac:dyDescent="0.2">
      <c r="A142" s="21">
        <v>100</v>
      </c>
      <c r="B142" s="12">
        <v>3185584865</v>
      </c>
      <c r="C142" s="13" t="s">
        <v>167</v>
      </c>
      <c r="D142" s="14">
        <v>45</v>
      </c>
      <c r="E142" s="14">
        <v>165.85</v>
      </c>
      <c r="F142" s="15">
        <v>6</v>
      </c>
    </row>
    <row r="143" spans="1:6" s="24" customFormat="1" ht="12.75" x14ac:dyDescent="0.2">
      <c r="A143" s="21">
        <v>101</v>
      </c>
      <c r="B143" s="12">
        <v>3186810583</v>
      </c>
      <c r="C143" s="13" t="s">
        <v>168</v>
      </c>
      <c r="D143" s="14">
        <v>1</v>
      </c>
      <c r="E143" s="14">
        <v>118.21</v>
      </c>
      <c r="F143" s="15">
        <v>6</v>
      </c>
    </row>
    <row r="144" spans="1:6" s="24" customFormat="1" ht="12.75" x14ac:dyDescent="0.2">
      <c r="A144" s="21">
        <v>102</v>
      </c>
      <c r="B144" s="12">
        <v>4872400120</v>
      </c>
      <c r="C144" s="13" t="s">
        <v>169</v>
      </c>
      <c r="D144" s="14">
        <v>2</v>
      </c>
      <c r="E144" s="14">
        <v>2409.16</v>
      </c>
      <c r="F144" s="15">
        <v>6</v>
      </c>
    </row>
    <row r="145" spans="1:6" s="24" customFormat="1" ht="12.75" x14ac:dyDescent="0.2">
      <c r="A145" s="21">
        <v>103</v>
      </c>
      <c r="B145" s="12">
        <v>4851900360</v>
      </c>
      <c r="C145" s="13" t="s">
        <v>170</v>
      </c>
      <c r="D145" s="14">
        <v>37</v>
      </c>
      <c r="E145" s="14">
        <v>327.82</v>
      </c>
      <c r="F145" s="15">
        <v>6</v>
      </c>
    </row>
    <row r="146" spans="1:6" s="24" customFormat="1" ht="12.75" x14ac:dyDescent="0.2">
      <c r="A146" s="21">
        <v>104</v>
      </c>
      <c r="B146" s="12">
        <v>4859610022</v>
      </c>
      <c r="C146" s="13" t="s">
        <v>171</v>
      </c>
      <c r="D146" s="14">
        <v>2</v>
      </c>
      <c r="E146" s="14">
        <v>3316.35</v>
      </c>
      <c r="F146" s="15">
        <v>6</v>
      </c>
    </row>
    <row r="147" spans="1:6" s="24" customFormat="1" ht="12.75" x14ac:dyDescent="0.2">
      <c r="A147" s="21">
        <v>105</v>
      </c>
      <c r="B147" s="12">
        <v>3185581713</v>
      </c>
      <c r="C147" s="13" t="s">
        <v>172</v>
      </c>
      <c r="D147" s="14">
        <v>35</v>
      </c>
      <c r="E147" s="14">
        <v>2608.89</v>
      </c>
      <c r="F147" s="15">
        <v>6</v>
      </c>
    </row>
    <row r="148" spans="1:6" s="24" customFormat="1" ht="12.75" x14ac:dyDescent="0.2">
      <c r="A148" s="21">
        <v>106</v>
      </c>
      <c r="B148" s="12">
        <v>3185584876</v>
      </c>
      <c r="C148" s="13" t="s">
        <v>173</v>
      </c>
      <c r="D148" s="14">
        <v>2</v>
      </c>
      <c r="E148" s="14">
        <v>607.05999999999995</v>
      </c>
      <c r="F148" s="15">
        <v>6</v>
      </c>
    </row>
    <row r="149" spans="1:6" s="24" customFormat="1" ht="12.75" x14ac:dyDescent="0.2">
      <c r="A149" s="21">
        <v>107</v>
      </c>
      <c r="B149" s="12">
        <v>2531102133</v>
      </c>
      <c r="C149" s="13" t="s">
        <v>174</v>
      </c>
      <c r="D149" s="14">
        <v>1</v>
      </c>
      <c r="E149" s="14">
        <v>3092.61</v>
      </c>
      <c r="F149" s="15">
        <v>6</v>
      </c>
    </row>
    <row r="150" spans="1:6" s="24" customFormat="1" ht="12.75" x14ac:dyDescent="0.2">
      <c r="A150" s="21">
        <v>108</v>
      </c>
      <c r="B150" s="12">
        <v>2531102134</v>
      </c>
      <c r="C150" s="13" t="s">
        <v>174</v>
      </c>
      <c r="D150" s="14">
        <v>1</v>
      </c>
      <c r="E150" s="14">
        <v>2777.61</v>
      </c>
      <c r="F150" s="15">
        <v>6</v>
      </c>
    </row>
    <row r="151" spans="1:6" s="24" customFormat="1" ht="12.75" x14ac:dyDescent="0.2">
      <c r="A151" s="21">
        <v>109</v>
      </c>
      <c r="B151" s="12">
        <v>3187897509</v>
      </c>
      <c r="C151" s="13" t="s">
        <v>174</v>
      </c>
      <c r="D151" s="14">
        <v>1</v>
      </c>
      <c r="E151" s="14">
        <v>5788.86</v>
      </c>
      <c r="F151" s="15">
        <v>6</v>
      </c>
    </row>
    <row r="152" spans="1:6" s="24" customFormat="1" ht="12.75" x14ac:dyDescent="0.2">
      <c r="A152" s="21">
        <v>110</v>
      </c>
      <c r="B152" s="12">
        <v>4173160002</v>
      </c>
      <c r="C152" s="13" t="s">
        <v>50</v>
      </c>
      <c r="D152" s="14">
        <v>2050</v>
      </c>
      <c r="E152" s="14">
        <v>3112.25</v>
      </c>
      <c r="F152" s="15">
        <v>6</v>
      </c>
    </row>
    <row r="153" spans="1:6" s="24" customFormat="1" ht="12.75" x14ac:dyDescent="0.2">
      <c r="A153" s="21">
        <v>111</v>
      </c>
      <c r="B153" s="12">
        <v>1610009524</v>
      </c>
      <c r="C153" s="13" t="s">
        <v>175</v>
      </c>
      <c r="D153" s="14">
        <v>116</v>
      </c>
      <c r="E153" s="14">
        <v>263.56</v>
      </c>
      <c r="F153" s="15">
        <v>6</v>
      </c>
    </row>
    <row r="154" spans="1:6" s="24" customFormat="1" ht="12.75" x14ac:dyDescent="0.2">
      <c r="A154" s="21">
        <v>112</v>
      </c>
      <c r="B154" s="12">
        <v>1610009525</v>
      </c>
      <c r="C154" s="13" t="s">
        <v>175</v>
      </c>
      <c r="D154" s="14">
        <v>64</v>
      </c>
      <c r="E154" s="14">
        <v>270.56</v>
      </c>
      <c r="F154" s="15">
        <v>6</v>
      </c>
    </row>
    <row r="155" spans="1:6" s="24" customFormat="1" ht="12.75" x14ac:dyDescent="0.2">
      <c r="A155" s="21">
        <v>113</v>
      </c>
      <c r="B155" s="12">
        <v>3187897512</v>
      </c>
      <c r="C155" s="13" t="s">
        <v>176</v>
      </c>
      <c r="D155" s="14">
        <v>12</v>
      </c>
      <c r="E155" s="14">
        <v>4213.7700000000004</v>
      </c>
      <c r="F155" s="15">
        <v>6</v>
      </c>
    </row>
    <row r="156" spans="1:6" s="24" customFormat="1" ht="12.75" x14ac:dyDescent="0.2">
      <c r="A156" s="21">
        <v>114</v>
      </c>
      <c r="B156" s="12">
        <v>3156001665</v>
      </c>
      <c r="C156" s="13" t="s">
        <v>177</v>
      </c>
      <c r="D156" s="14">
        <v>3</v>
      </c>
      <c r="E156" s="14">
        <v>6161.18</v>
      </c>
      <c r="F156" s="15">
        <v>6</v>
      </c>
    </row>
    <row r="157" spans="1:6" s="24" customFormat="1" ht="12.75" x14ac:dyDescent="0.2">
      <c r="A157" s="21">
        <v>115</v>
      </c>
      <c r="B157" s="12">
        <v>3187868688</v>
      </c>
      <c r="C157" s="13" t="s">
        <v>55</v>
      </c>
      <c r="D157" s="14">
        <v>14</v>
      </c>
      <c r="E157" s="14">
        <v>19287.8</v>
      </c>
      <c r="F157" s="15">
        <v>6</v>
      </c>
    </row>
    <row r="158" spans="1:6" s="24" customFormat="1" ht="12.75" x14ac:dyDescent="0.2">
      <c r="A158" s="21">
        <v>116</v>
      </c>
      <c r="B158" s="12">
        <v>3187897516</v>
      </c>
      <c r="C158" s="13" t="s">
        <v>55</v>
      </c>
      <c r="D158" s="14">
        <v>10</v>
      </c>
      <c r="E158" s="14">
        <v>30429.040000000001</v>
      </c>
      <c r="F158" s="15">
        <v>6</v>
      </c>
    </row>
    <row r="159" spans="1:6" s="24" customFormat="1" ht="12.75" x14ac:dyDescent="0.2">
      <c r="A159" s="21">
        <v>117</v>
      </c>
      <c r="B159" s="12">
        <v>3187897518</v>
      </c>
      <c r="C159" s="13" t="s">
        <v>55</v>
      </c>
      <c r="D159" s="14">
        <v>1</v>
      </c>
      <c r="E159" s="14">
        <v>34995.56</v>
      </c>
      <c r="F159" s="15">
        <v>6</v>
      </c>
    </row>
    <row r="160" spans="1:6" s="24" customFormat="1" ht="12.75" x14ac:dyDescent="0.2">
      <c r="A160" s="21">
        <v>118</v>
      </c>
      <c r="B160" s="12">
        <v>3187897519</v>
      </c>
      <c r="C160" s="13" t="s">
        <v>55</v>
      </c>
      <c r="D160" s="14">
        <v>4</v>
      </c>
      <c r="E160" s="14">
        <v>10928.42</v>
      </c>
      <c r="F160" s="15">
        <v>6</v>
      </c>
    </row>
    <row r="161" spans="1:6" s="24" customFormat="1" ht="12.75" x14ac:dyDescent="0.2">
      <c r="A161" s="21">
        <v>119</v>
      </c>
      <c r="B161" s="12">
        <v>3187897520</v>
      </c>
      <c r="C161" s="13" t="s">
        <v>55</v>
      </c>
      <c r="D161" s="14">
        <v>2</v>
      </c>
      <c r="E161" s="14">
        <v>43950.03</v>
      </c>
      <c r="F161" s="15">
        <v>6</v>
      </c>
    </row>
    <row r="162" spans="1:6" s="24" customFormat="1" ht="12.75" x14ac:dyDescent="0.2">
      <c r="A162" s="21">
        <v>120</v>
      </c>
      <c r="B162" s="12">
        <v>3187897522</v>
      </c>
      <c r="C162" s="13" t="s">
        <v>55</v>
      </c>
      <c r="D162" s="14">
        <v>2</v>
      </c>
      <c r="E162" s="14">
        <v>11002.19</v>
      </c>
      <c r="F162" s="15">
        <v>6</v>
      </c>
    </row>
    <row r="163" spans="1:6" s="24" customFormat="1" ht="12.75" x14ac:dyDescent="0.2">
      <c r="A163" s="21">
        <v>121</v>
      </c>
      <c r="B163" s="12">
        <v>3187897526</v>
      </c>
      <c r="C163" s="13" t="s">
        <v>55</v>
      </c>
      <c r="D163" s="14">
        <v>1</v>
      </c>
      <c r="E163" s="14">
        <v>22806.11</v>
      </c>
      <c r="F163" s="15">
        <v>6</v>
      </c>
    </row>
    <row r="164" spans="1:6" s="24" customFormat="1" ht="12.75" x14ac:dyDescent="0.2">
      <c r="A164" s="21">
        <v>122</v>
      </c>
      <c r="B164" s="12">
        <v>3187897527</v>
      </c>
      <c r="C164" s="13" t="s">
        <v>55</v>
      </c>
      <c r="D164" s="14">
        <v>2</v>
      </c>
      <c r="E164" s="14">
        <v>22806.11</v>
      </c>
      <c r="F164" s="15">
        <v>6</v>
      </c>
    </row>
    <row r="165" spans="1:6" s="24" customFormat="1" ht="12.75" x14ac:dyDescent="0.2">
      <c r="A165" s="21">
        <v>123</v>
      </c>
      <c r="B165" s="12">
        <v>3187897528</v>
      </c>
      <c r="C165" s="13" t="s">
        <v>55</v>
      </c>
      <c r="D165" s="14">
        <v>4</v>
      </c>
      <c r="E165" s="14">
        <v>9394.7800000000007</v>
      </c>
      <c r="F165" s="15">
        <v>6</v>
      </c>
    </row>
    <row r="166" spans="1:6" s="24" customFormat="1" ht="12.75" x14ac:dyDescent="0.2">
      <c r="A166" s="21">
        <v>124</v>
      </c>
      <c r="B166" s="12">
        <v>3187897529</v>
      </c>
      <c r="C166" s="13" t="s">
        <v>55</v>
      </c>
      <c r="D166" s="14">
        <v>1</v>
      </c>
      <c r="E166" s="14">
        <v>22806.11</v>
      </c>
      <c r="F166" s="15">
        <v>6</v>
      </c>
    </row>
    <row r="167" spans="1:6" s="24" customFormat="1" ht="12.75" x14ac:dyDescent="0.2">
      <c r="A167" s="21">
        <v>125</v>
      </c>
      <c r="B167" s="12">
        <v>3187897531</v>
      </c>
      <c r="C167" s="13" t="s">
        <v>55</v>
      </c>
      <c r="D167" s="14">
        <v>2</v>
      </c>
      <c r="E167" s="14">
        <v>9394.7800000000007</v>
      </c>
      <c r="F167" s="15">
        <v>6</v>
      </c>
    </row>
    <row r="168" spans="1:6" s="24" customFormat="1" ht="12.75" x14ac:dyDescent="0.2">
      <c r="A168" s="21">
        <v>126</v>
      </c>
      <c r="B168" s="12">
        <v>3187897532</v>
      </c>
      <c r="C168" s="13" t="s">
        <v>55</v>
      </c>
      <c r="D168" s="14">
        <v>2</v>
      </c>
      <c r="E168" s="14">
        <v>22806.11</v>
      </c>
      <c r="F168" s="15">
        <v>6</v>
      </c>
    </row>
    <row r="169" spans="1:6" s="24" customFormat="1" ht="12.75" x14ac:dyDescent="0.2">
      <c r="A169" s="21">
        <v>127</v>
      </c>
      <c r="B169" s="12">
        <v>3187897533</v>
      </c>
      <c r="C169" s="13" t="s">
        <v>55</v>
      </c>
      <c r="D169" s="14">
        <v>2</v>
      </c>
      <c r="E169" s="14">
        <v>22806.11</v>
      </c>
      <c r="F169" s="15">
        <v>6</v>
      </c>
    </row>
    <row r="170" spans="1:6" s="24" customFormat="1" ht="12.75" x14ac:dyDescent="0.2">
      <c r="A170" s="21">
        <v>128</v>
      </c>
      <c r="B170" s="12">
        <v>3187897534</v>
      </c>
      <c r="C170" s="13" t="s">
        <v>55</v>
      </c>
      <c r="D170" s="14">
        <v>9</v>
      </c>
      <c r="E170" s="14">
        <v>7885.28</v>
      </c>
      <c r="F170" s="15">
        <v>6</v>
      </c>
    </row>
    <row r="171" spans="1:6" s="24" customFormat="1" ht="12.75" x14ac:dyDescent="0.2">
      <c r="A171" s="21">
        <v>129</v>
      </c>
      <c r="B171" s="12">
        <v>3187868689</v>
      </c>
      <c r="C171" s="13" t="s">
        <v>55</v>
      </c>
      <c r="D171" s="14">
        <v>8</v>
      </c>
      <c r="E171" s="14">
        <v>14846.98</v>
      </c>
      <c r="F171" s="15">
        <v>6</v>
      </c>
    </row>
    <row r="172" spans="1:6" s="24" customFormat="1" ht="12.75" x14ac:dyDescent="0.2">
      <c r="A172" s="21">
        <v>130</v>
      </c>
      <c r="B172" s="12">
        <v>3187868694</v>
      </c>
      <c r="C172" s="13" t="s">
        <v>55</v>
      </c>
      <c r="D172" s="14">
        <v>1</v>
      </c>
      <c r="E172" s="14">
        <v>12227.46</v>
      </c>
      <c r="F172" s="15">
        <v>6</v>
      </c>
    </row>
    <row r="173" spans="1:6" s="24" customFormat="1" ht="12.75" x14ac:dyDescent="0.2">
      <c r="A173" s="21">
        <v>131</v>
      </c>
      <c r="B173" s="12">
        <v>3187868695</v>
      </c>
      <c r="C173" s="13" t="s">
        <v>55</v>
      </c>
      <c r="D173" s="14">
        <v>3</v>
      </c>
      <c r="E173" s="14">
        <v>36455.99</v>
      </c>
      <c r="F173" s="15">
        <v>6</v>
      </c>
    </row>
    <row r="174" spans="1:6" s="24" customFormat="1" ht="12.75" x14ac:dyDescent="0.2">
      <c r="A174" s="21">
        <v>132</v>
      </c>
      <c r="B174" s="12">
        <v>3187868696</v>
      </c>
      <c r="C174" s="13" t="s">
        <v>55</v>
      </c>
      <c r="D174" s="14">
        <v>6</v>
      </c>
      <c r="E174" s="14">
        <v>37967.33</v>
      </c>
      <c r="F174" s="15">
        <v>6</v>
      </c>
    </row>
    <row r="175" spans="1:6" s="24" customFormat="1" ht="12.75" x14ac:dyDescent="0.2">
      <c r="A175" s="21">
        <v>133</v>
      </c>
      <c r="B175" s="12">
        <v>3187868698</v>
      </c>
      <c r="C175" s="13" t="s">
        <v>55</v>
      </c>
      <c r="D175" s="14">
        <v>3</v>
      </c>
      <c r="E175" s="14">
        <v>36455.99</v>
      </c>
      <c r="F175" s="15">
        <v>6</v>
      </c>
    </row>
    <row r="176" spans="1:6" s="24" customFormat="1" ht="12.75" x14ac:dyDescent="0.2">
      <c r="A176" s="21">
        <v>134</v>
      </c>
      <c r="B176" s="12">
        <v>3187868704</v>
      </c>
      <c r="C176" s="13" t="s">
        <v>55</v>
      </c>
      <c r="D176" s="14">
        <v>1</v>
      </c>
      <c r="E176" s="14">
        <v>17267.38</v>
      </c>
      <c r="F176" s="15">
        <v>6</v>
      </c>
    </row>
    <row r="177" spans="1:6" s="24" customFormat="1" ht="12.75" x14ac:dyDescent="0.2">
      <c r="A177" s="21">
        <v>135</v>
      </c>
      <c r="B177" s="12">
        <v>3186830973</v>
      </c>
      <c r="C177" s="13" t="s">
        <v>55</v>
      </c>
      <c r="D177" s="14">
        <v>1</v>
      </c>
      <c r="E177" s="14">
        <v>30421.27</v>
      </c>
      <c r="F177" s="15">
        <v>6</v>
      </c>
    </row>
    <row r="178" spans="1:6" s="24" customFormat="1" ht="12.75" x14ac:dyDescent="0.2">
      <c r="A178" s="21">
        <v>136</v>
      </c>
      <c r="B178" s="12">
        <v>3186830974</v>
      </c>
      <c r="C178" s="13" t="s">
        <v>55</v>
      </c>
      <c r="D178" s="14">
        <v>1</v>
      </c>
      <c r="E178" s="14">
        <v>31746.57</v>
      </c>
      <c r="F178" s="15">
        <v>6</v>
      </c>
    </row>
    <row r="179" spans="1:6" s="24" customFormat="1" ht="12.75" x14ac:dyDescent="0.2">
      <c r="A179" s="21">
        <v>137</v>
      </c>
      <c r="B179" s="12">
        <v>3187868705</v>
      </c>
      <c r="C179" s="13" t="s">
        <v>55</v>
      </c>
      <c r="D179" s="14">
        <v>1</v>
      </c>
      <c r="E179" s="14">
        <v>45205.81</v>
      </c>
      <c r="F179" s="15">
        <v>6</v>
      </c>
    </row>
    <row r="180" spans="1:6" s="24" customFormat="1" ht="12.75" x14ac:dyDescent="0.2">
      <c r="A180" s="21">
        <v>138</v>
      </c>
      <c r="B180" s="12">
        <v>3453900253</v>
      </c>
      <c r="C180" s="13" t="s">
        <v>55</v>
      </c>
      <c r="D180" s="14">
        <v>1</v>
      </c>
      <c r="E180" s="14">
        <v>19725.560000000001</v>
      </c>
      <c r="F180" s="15">
        <v>6</v>
      </c>
    </row>
    <row r="181" spans="1:6" s="24" customFormat="1" ht="12.75" x14ac:dyDescent="0.2">
      <c r="A181" s="21">
        <v>139</v>
      </c>
      <c r="B181" s="12">
        <v>3453900254</v>
      </c>
      <c r="C181" s="13" t="s">
        <v>55</v>
      </c>
      <c r="D181" s="14">
        <v>2</v>
      </c>
      <c r="E181" s="14">
        <v>21917.31</v>
      </c>
      <c r="F181" s="15">
        <v>6</v>
      </c>
    </row>
    <row r="182" spans="1:6" s="24" customFormat="1" ht="12.75" x14ac:dyDescent="0.2">
      <c r="A182" s="21">
        <v>140</v>
      </c>
      <c r="B182" s="12">
        <v>3187897537</v>
      </c>
      <c r="C182" s="13" t="s">
        <v>178</v>
      </c>
      <c r="D182" s="14">
        <v>36</v>
      </c>
      <c r="E182" s="14">
        <v>4314.67</v>
      </c>
      <c r="F182" s="15">
        <v>6</v>
      </c>
    </row>
    <row r="183" spans="1:6" s="24" customFormat="1" ht="12.75" x14ac:dyDescent="0.2">
      <c r="A183" s="21">
        <v>141</v>
      </c>
      <c r="B183" s="12">
        <v>3186830980</v>
      </c>
      <c r="C183" s="13" t="s">
        <v>179</v>
      </c>
      <c r="D183" s="14">
        <v>5</v>
      </c>
      <c r="E183" s="14">
        <v>3874.85</v>
      </c>
      <c r="F183" s="15">
        <v>6</v>
      </c>
    </row>
    <row r="184" spans="1:6" s="24" customFormat="1" ht="12.75" x14ac:dyDescent="0.2">
      <c r="A184" s="21">
        <v>142</v>
      </c>
      <c r="B184" s="12">
        <v>3186830984</v>
      </c>
      <c r="C184" s="13" t="s">
        <v>180</v>
      </c>
      <c r="D184" s="14">
        <v>3</v>
      </c>
      <c r="E184" s="14">
        <v>2596.6</v>
      </c>
      <c r="F184" s="15">
        <v>6</v>
      </c>
    </row>
    <row r="185" spans="1:6" s="24" customFormat="1" ht="12.75" x14ac:dyDescent="0.2">
      <c r="A185" s="21">
        <v>143</v>
      </c>
      <c r="B185" s="12">
        <v>3187897551</v>
      </c>
      <c r="C185" s="13" t="s">
        <v>181</v>
      </c>
      <c r="D185" s="14">
        <v>6</v>
      </c>
      <c r="E185" s="14">
        <v>2425.77</v>
      </c>
      <c r="F185" s="15">
        <v>6</v>
      </c>
    </row>
    <row r="186" spans="1:6" s="24" customFormat="1" ht="12.75" x14ac:dyDescent="0.2">
      <c r="A186" s="21">
        <v>144</v>
      </c>
      <c r="B186" s="12">
        <v>3186830985</v>
      </c>
      <c r="C186" s="13" t="s">
        <v>181</v>
      </c>
      <c r="D186" s="14">
        <v>8</v>
      </c>
      <c r="E186" s="14">
        <v>1770.02</v>
      </c>
      <c r="F186" s="15">
        <v>6</v>
      </c>
    </row>
    <row r="187" spans="1:6" s="24" customFormat="1" ht="12.75" x14ac:dyDescent="0.2">
      <c r="A187" s="21">
        <v>145</v>
      </c>
      <c r="B187" s="12">
        <v>1680006181</v>
      </c>
      <c r="C187" s="13" t="s">
        <v>182</v>
      </c>
      <c r="D187" s="14">
        <v>14</v>
      </c>
      <c r="E187" s="14">
        <v>12876.75</v>
      </c>
      <c r="F187" s="15">
        <v>6</v>
      </c>
    </row>
    <row r="188" spans="1:6" s="24" customFormat="1" ht="12.75" x14ac:dyDescent="0.2">
      <c r="A188" s="21">
        <v>146</v>
      </c>
      <c r="B188" s="12">
        <v>1680006183</v>
      </c>
      <c r="C188" s="13" t="s">
        <v>183</v>
      </c>
      <c r="D188" s="14">
        <v>20</v>
      </c>
      <c r="E188" s="14">
        <v>8167.52</v>
      </c>
      <c r="F188" s="15">
        <v>6</v>
      </c>
    </row>
    <row r="189" spans="1:6" s="24" customFormat="1" ht="12.75" x14ac:dyDescent="0.2">
      <c r="A189" s="21">
        <v>147</v>
      </c>
      <c r="B189" s="12">
        <v>1680006184</v>
      </c>
      <c r="C189" s="13" t="s">
        <v>183</v>
      </c>
      <c r="D189" s="14">
        <v>8</v>
      </c>
      <c r="E189" s="14">
        <v>1074.01</v>
      </c>
      <c r="F189" s="15">
        <v>6</v>
      </c>
    </row>
    <row r="190" spans="1:6" s="24" customFormat="1" ht="12.75" x14ac:dyDescent="0.2">
      <c r="A190" s="21">
        <v>148</v>
      </c>
      <c r="B190" s="12">
        <v>1680006185</v>
      </c>
      <c r="C190" s="13" t="s">
        <v>184</v>
      </c>
      <c r="D190" s="14">
        <v>1</v>
      </c>
      <c r="E190" s="14">
        <v>3072.14</v>
      </c>
      <c r="F190" s="15">
        <v>6</v>
      </c>
    </row>
    <row r="191" spans="1:6" s="24" customFormat="1" ht="12.75" x14ac:dyDescent="0.2">
      <c r="A191" s="21">
        <v>149</v>
      </c>
      <c r="B191" s="12">
        <v>1680006186</v>
      </c>
      <c r="C191" s="13" t="s">
        <v>184</v>
      </c>
      <c r="D191" s="14">
        <v>2</v>
      </c>
      <c r="E191" s="14">
        <v>5056.3900000000003</v>
      </c>
      <c r="F191" s="15">
        <v>6</v>
      </c>
    </row>
    <row r="192" spans="1:6" s="24" customFormat="1" ht="12.75" x14ac:dyDescent="0.2">
      <c r="A192" s="21">
        <v>150</v>
      </c>
      <c r="B192" s="12">
        <v>4144220016</v>
      </c>
      <c r="C192" s="13" t="s">
        <v>185</v>
      </c>
      <c r="D192" s="14">
        <v>4</v>
      </c>
      <c r="E192" s="14">
        <v>16629.73</v>
      </c>
      <c r="F192" s="15">
        <v>6</v>
      </c>
    </row>
    <row r="193" spans="1:6" s="24" customFormat="1" ht="12.75" x14ac:dyDescent="0.2">
      <c r="A193" s="21">
        <v>151</v>
      </c>
      <c r="B193" s="12">
        <v>4144220018</v>
      </c>
      <c r="C193" s="13" t="s">
        <v>186</v>
      </c>
      <c r="D193" s="14">
        <v>11</v>
      </c>
      <c r="E193" s="14">
        <v>13454.9</v>
      </c>
      <c r="F193" s="15">
        <v>6</v>
      </c>
    </row>
    <row r="194" spans="1:6" s="24" customFormat="1" ht="12.75" x14ac:dyDescent="0.2">
      <c r="A194" s="21">
        <v>152</v>
      </c>
      <c r="B194" s="12">
        <v>3187897554</v>
      </c>
      <c r="C194" s="13" t="s">
        <v>58</v>
      </c>
      <c r="D194" s="14">
        <v>7</v>
      </c>
      <c r="E194" s="14">
        <v>22453.89</v>
      </c>
      <c r="F194" s="15">
        <v>6</v>
      </c>
    </row>
    <row r="195" spans="1:6" s="24" customFormat="1" ht="12.75" x14ac:dyDescent="0.2">
      <c r="A195" s="21">
        <v>153</v>
      </c>
      <c r="B195" s="12">
        <v>4144480011</v>
      </c>
      <c r="C195" s="13" t="s">
        <v>58</v>
      </c>
      <c r="D195" s="14">
        <v>3</v>
      </c>
      <c r="E195" s="14">
        <v>15485.4</v>
      </c>
      <c r="F195" s="15">
        <v>6</v>
      </c>
    </row>
    <row r="196" spans="1:6" s="24" customFormat="1" ht="12.75" x14ac:dyDescent="0.2">
      <c r="A196" s="21">
        <v>154</v>
      </c>
      <c r="B196" s="12">
        <v>4144480013</v>
      </c>
      <c r="C196" s="13" t="s">
        <v>58</v>
      </c>
      <c r="D196" s="14">
        <v>4</v>
      </c>
      <c r="E196" s="14">
        <v>4645.54</v>
      </c>
      <c r="F196" s="15">
        <v>6</v>
      </c>
    </row>
    <row r="197" spans="1:6" s="24" customFormat="1" ht="12.75" x14ac:dyDescent="0.2">
      <c r="A197" s="21">
        <v>155</v>
      </c>
      <c r="B197" s="12">
        <v>4144480018</v>
      </c>
      <c r="C197" s="13" t="s">
        <v>58</v>
      </c>
      <c r="D197" s="14">
        <v>3</v>
      </c>
      <c r="E197" s="14">
        <v>11459.16</v>
      </c>
      <c r="F197" s="15">
        <v>6</v>
      </c>
    </row>
    <row r="198" spans="1:6" s="24" customFormat="1" ht="12.75" x14ac:dyDescent="0.2">
      <c r="A198" s="21">
        <v>156</v>
      </c>
      <c r="B198" s="12">
        <v>4144480019</v>
      </c>
      <c r="C198" s="13" t="s">
        <v>58</v>
      </c>
      <c r="D198" s="14">
        <v>3</v>
      </c>
      <c r="E198" s="14">
        <v>10220.31</v>
      </c>
      <c r="F198" s="15">
        <v>6</v>
      </c>
    </row>
    <row r="199" spans="1:6" s="24" customFormat="1" ht="12.75" x14ac:dyDescent="0.2">
      <c r="A199" s="21">
        <v>157</v>
      </c>
      <c r="B199" s="12">
        <v>4144480030</v>
      </c>
      <c r="C199" s="13" t="s">
        <v>58</v>
      </c>
      <c r="D199" s="14">
        <v>4</v>
      </c>
      <c r="E199" s="14">
        <v>14463.83</v>
      </c>
      <c r="F199" s="15">
        <v>6</v>
      </c>
    </row>
    <row r="200" spans="1:6" s="24" customFormat="1" ht="12.75" x14ac:dyDescent="0.2">
      <c r="A200" s="21">
        <v>158</v>
      </c>
      <c r="B200" s="12">
        <v>4144480031</v>
      </c>
      <c r="C200" s="13" t="s">
        <v>58</v>
      </c>
      <c r="D200" s="14">
        <v>1</v>
      </c>
      <c r="E200" s="14">
        <v>14116.39</v>
      </c>
      <c r="F200" s="15">
        <v>6</v>
      </c>
    </row>
  </sheetData>
  <autoFilter ref="B2:F200"/>
  <mergeCells count="1">
    <mergeCell ref="A1:F1"/>
  </mergeCells>
  <phoneticPr fontId="10" type="noConversion"/>
  <dataValidations count="1">
    <dataValidation type="decimal" operator="greaterThan" allowBlank="1" showInputMessage="1" showErrorMessage="1" sqref="D24:D42">
      <formula1>-7.92281625142643E+28</formula1>
    </dataValidation>
  </dataValidation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разнарядка</vt:lpstr>
      <vt:lpstr>спецификация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A.Sokolov</dc:creator>
  <cp:lastModifiedBy>Михаил</cp:lastModifiedBy>
  <dcterms:created xsi:type="dcterms:W3CDTF">2012-12-14T08:32:38Z</dcterms:created>
  <dcterms:modified xsi:type="dcterms:W3CDTF">2012-12-24T20:15:27Z</dcterms:modified>
</cp:coreProperties>
</file>