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15"/>
  </bookViews>
  <sheets>
    <sheet name="Итог" sheetId="2" r:id="rId1"/>
    <sheet name="База" sheetId="3" r:id="rId2"/>
  </sheets>
  <calcPr calcId="152511" calcMode="manual"/>
</workbook>
</file>

<file path=xl/calcChain.xml><?xml version="1.0" encoding="utf-8"?>
<calcChain xmlns="http://schemas.openxmlformats.org/spreadsheetml/2006/main">
  <c r="X3" i="2" l="1"/>
  <c r="Y3" i="2"/>
  <c r="Z3" i="2"/>
  <c r="AA3" i="2"/>
  <c r="AB3" i="2"/>
  <c r="Z4" i="2"/>
  <c r="AA4" i="2"/>
  <c r="AB4" i="2"/>
  <c r="W4" i="2"/>
  <c r="Y4" i="2" s="1"/>
  <c r="Q3" i="2"/>
  <c r="R3" i="2"/>
  <c r="S3" i="2"/>
  <c r="T3" i="2"/>
  <c r="U3" i="2"/>
  <c r="J3" i="2"/>
  <c r="P4" i="2"/>
  <c r="R4" i="2" s="1"/>
  <c r="K3" i="2"/>
  <c r="L3" i="2"/>
  <c r="M3" i="2"/>
  <c r="N3" i="2"/>
  <c r="U4" i="2" l="1"/>
  <c r="X4" i="2"/>
  <c r="T4" i="2"/>
  <c r="S4" i="2"/>
  <c r="W5" i="2"/>
  <c r="Q4" i="2"/>
  <c r="P5" i="2"/>
  <c r="I4" i="2"/>
  <c r="F9" i="2"/>
  <c r="F8" i="2"/>
  <c r="F7" i="2"/>
  <c r="F6" i="2"/>
  <c r="F5" i="2"/>
  <c r="F4" i="2"/>
  <c r="F3" i="2"/>
  <c r="C9" i="2"/>
  <c r="C8" i="2"/>
  <c r="C7" i="2"/>
  <c r="C6" i="2"/>
  <c r="C5" i="2"/>
  <c r="C4" i="2"/>
  <c r="C3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C9" i="3"/>
  <c r="B11" i="2" s="1"/>
  <c r="D9" i="3"/>
  <c r="F11" i="2" s="1"/>
  <c r="E9" i="3"/>
  <c r="D11" i="2" s="1"/>
  <c r="F9" i="3"/>
  <c r="E11" i="2" s="1"/>
  <c r="B9" i="3"/>
  <c r="C11" i="2" s="1"/>
  <c r="B7" i="2"/>
  <c r="B8" i="2"/>
  <c r="B9" i="2"/>
  <c r="B6" i="2"/>
  <c r="B5" i="2"/>
  <c r="B4" i="2"/>
  <c r="B3" i="2"/>
  <c r="A4" i="2"/>
  <c r="A5" i="2" s="1"/>
  <c r="A6" i="2" s="1"/>
  <c r="A7" i="2" s="1"/>
  <c r="A8" i="2" s="1"/>
  <c r="A9" i="2" s="1"/>
  <c r="Y5" i="2" l="1"/>
  <c r="Z5" i="2"/>
  <c r="X5" i="2"/>
  <c r="AA5" i="2"/>
  <c r="AB5" i="2"/>
  <c r="W6" i="2"/>
  <c r="R5" i="2"/>
  <c r="S5" i="2"/>
  <c r="Q5" i="2"/>
  <c r="T5" i="2"/>
  <c r="U5" i="2"/>
  <c r="J11" i="2"/>
  <c r="Q11" i="2"/>
  <c r="X11" i="2" s="1"/>
  <c r="M11" i="2"/>
  <c r="T11" i="2"/>
  <c r="AA11" i="2" s="1"/>
  <c r="N11" i="2"/>
  <c r="U11" i="2"/>
  <c r="AB11" i="2" s="1"/>
  <c r="L11" i="2"/>
  <c r="S11" i="2"/>
  <c r="Z11" i="2" s="1"/>
  <c r="K11" i="2"/>
  <c r="R11" i="2"/>
  <c r="Y11" i="2" s="1"/>
  <c r="E10" i="2"/>
  <c r="E12" i="2" s="1"/>
  <c r="P6" i="2"/>
  <c r="F10" i="2"/>
  <c r="F12" i="2" s="1"/>
  <c r="K4" i="2"/>
  <c r="J4" i="2"/>
  <c r="L4" i="2"/>
  <c r="M4" i="2"/>
  <c r="N4" i="2"/>
  <c r="I5" i="2"/>
  <c r="B10" i="2"/>
  <c r="B12" i="2" s="1"/>
  <c r="C10" i="2"/>
  <c r="C12" i="2" s="1"/>
  <c r="D10" i="2"/>
  <c r="D12" i="2" s="1"/>
  <c r="Y6" i="2" l="1"/>
  <c r="Z6" i="2"/>
  <c r="AA6" i="2"/>
  <c r="X6" i="2"/>
  <c r="AB6" i="2"/>
  <c r="W7" i="2"/>
  <c r="T6" i="2"/>
  <c r="Q6" i="2"/>
  <c r="R6" i="2"/>
  <c r="S6" i="2"/>
  <c r="U6" i="2"/>
  <c r="P7" i="2"/>
  <c r="I6" i="2"/>
  <c r="J5" i="2"/>
  <c r="K5" i="2"/>
  <c r="L5" i="2"/>
  <c r="M5" i="2"/>
  <c r="N5" i="2"/>
  <c r="Y7" i="2" l="1"/>
  <c r="Z7" i="2"/>
  <c r="AA7" i="2"/>
  <c r="AB7" i="2"/>
  <c r="X7" i="2"/>
  <c r="W8" i="2"/>
  <c r="R7" i="2"/>
  <c r="S7" i="2"/>
  <c r="Q7" i="2"/>
  <c r="T7" i="2"/>
  <c r="U7" i="2"/>
  <c r="P8" i="2"/>
  <c r="I7" i="2"/>
  <c r="K6" i="2"/>
  <c r="L6" i="2"/>
  <c r="M6" i="2"/>
  <c r="J6" i="2"/>
  <c r="N6" i="2"/>
  <c r="X8" i="2" l="1"/>
  <c r="Z8" i="2"/>
  <c r="AB8" i="2"/>
  <c r="Y8" i="2"/>
  <c r="AA8" i="2"/>
  <c r="W9" i="2"/>
  <c r="Q8" i="2"/>
  <c r="T8" i="2"/>
  <c r="R8" i="2"/>
  <c r="S8" i="2"/>
  <c r="U8" i="2"/>
  <c r="P9" i="2"/>
  <c r="I8" i="2"/>
  <c r="M7" i="2"/>
  <c r="K7" i="2"/>
  <c r="L7" i="2"/>
  <c r="J7" i="2"/>
  <c r="N7" i="2"/>
  <c r="Y9" i="2" l="1"/>
  <c r="Y10" i="2" s="1"/>
  <c r="Y12" i="2" s="1"/>
  <c r="Z9" i="2"/>
  <c r="Z10" i="2" s="1"/>
  <c r="Z12" i="2" s="1"/>
  <c r="X9" i="2"/>
  <c r="X10" i="2" s="1"/>
  <c r="X12" i="2" s="1"/>
  <c r="AA9" i="2"/>
  <c r="AA10" i="2" s="1"/>
  <c r="AA12" i="2" s="1"/>
  <c r="AB9" i="2"/>
  <c r="AB10" i="2" s="1"/>
  <c r="AB12" i="2" s="1"/>
  <c r="R9" i="2"/>
  <c r="R10" i="2" s="1"/>
  <c r="R12" i="2" s="1"/>
  <c r="S9" i="2"/>
  <c r="S10" i="2" s="1"/>
  <c r="S12" i="2" s="1"/>
  <c r="Q9" i="2"/>
  <c r="Q10" i="2" s="1"/>
  <c r="Q12" i="2" s="1"/>
  <c r="T9" i="2"/>
  <c r="T10" i="2" s="1"/>
  <c r="T12" i="2" s="1"/>
  <c r="U9" i="2"/>
  <c r="U10" i="2" s="1"/>
  <c r="U12" i="2" s="1"/>
  <c r="I9" i="2"/>
  <c r="K8" i="2"/>
  <c r="L8" i="2"/>
  <c r="J8" i="2"/>
  <c r="M8" i="2"/>
  <c r="N8" i="2"/>
  <c r="K9" i="2" l="1"/>
  <c r="K10" i="2" s="1"/>
  <c r="K12" i="2" s="1"/>
  <c r="L9" i="2"/>
  <c r="L10" i="2" s="1"/>
  <c r="L12" i="2" s="1"/>
  <c r="J9" i="2"/>
  <c r="J10" i="2" s="1"/>
  <c r="J12" i="2" s="1"/>
  <c r="M9" i="2"/>
  <c r="M10" i="2" s="1"/>
  <c r="M12" i="2" s="1"/>
  <c r="N9" i="2"/>
  <c r="N10" i="2" s="1"/>
  <c r="N12" i="2" s="1"/>
</calcChain>
</file>

<file path=xl/sharedStrings.xml><?xml version="1.0" encoding="utf-8"?>
<sst xmlns="http://schemas.openxmlformats.org/spreadsheetml/2006/main" count="41" uniqueCount="10">
  <si>
    <t>Формула</t>
  </si>
  <si>
    <t>Гвозди</t>
  </si>
  <si>
    <t>Винтики</t>
  </si>
  <si>
    <t>Шурупы</t>
  </si>
  <si>
    <t>Скобы</t>
  </si>
  <si>
    <t>Уголки</t>
  </si>
  <si>
    <t>ИЗ Базы</t>
  </si>
  <si>
    <t>Итого</t>
  </si>
  <si>
    <t>Проверка</t>
  </si>
  <si>
    <t>Вручную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</si>
</sst>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;[Red]\(#,##0\)_р_."/>
  </numFmts>
  <fonts count="5" x14ac:knownFonts="1">
    <font>
      <sz val="11"/>
      <color theme="1"/>
      <name val="Calibri"/>
      <family val="2"/>
      <charset val="204"/>
      <scheme val="minor"/>
    </font>
    <font>
      <sz val="8"/>
      <color indexed="12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2" borderId="1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164" fontId="3" fillId="0" borderId="1" xfId="0" applyNumberFormat="1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Alignment="1" applyProtection="1">
      <alignment wrapText="1"/>
      <protection locked="0"/>
    </xf>
    <xf numFmtId="164" fontId="4" fillId="0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B12"/>
  <sheetViews>
    <sheetView tabSelected="1" workbookViewId="0">
      <selection activeCell="Q21" sqref="Q21"/>
    </sheetView>
  </sheetViews>
  <sheetFormatPr defaultRowHeight="15" x14ac:dyDescent="0.25"/>
  <cols>
    <col min="1" max="16384" width="9.140625" style="2"/>
  </cols>
  <sheetData>
    <row r="1" spans="1:28" x14ac:dyDescent="0.25">
      <c r="B1" s="2" t="s">
        <v>9</v>
      </c>
      <c r="J1" s="2" t="s">
        <v>0</v>
      </c>
      <c r="Q1" s="2" t="s">
        <v>0</v>
      </c>
      <c r="X1" s="2" t="s">
        <v>0</v>
      </c>
    </row>
    <row r="2" spans="1:28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  <c r="Q2" s="2" t="s">
        <v>1</v>
      </c>
      <c r="R2" s="2" t="s">
        <v>2</v>
      </c>
      <c r="S2" s="2" t="s">
        <v>3</v>
      </c>
      <c r="T2" s="2" t="s">
        <v>4</v>
      </c>
      <c r="U2" s="2" t="s">
        <v>5</v>
      </c>
      <c r="X2" s="2" t="s">
        <v>1</v>
      </c>
      <c r="Y2" s="2" t="s">
        <v>2</v>
      </c>
      <c r="Z2" s="2" t="s">
        <v>3</v>
      </c>
      <c r="AA2" s="2" t="s">
        <v>4</v>
      </c>
      <c r="AB2" s="2" t="s">
        <v>5</v>
      </c>
    </row>
    <row r="3" spans="1:28" x14ac:dyDescent="0.25">
      <c r="A3" s="2">
        <v>1000001</v>
      </c>
      <c r="B3" s="3">
        <f>База!C2</f>
        <v>0</v>
      </c>
      <c r="C3" s="3">
        <f>База!B2</f>
        <v>5555</v>
      </c>
      <c r="D3" s="3">
        <f>База!E2</f>
        <v>0</v>
      </c>
      <c r="E3" s="3">
        <f>База!F2</f>
        <v>0</v>
      </c>
      <c r="F3" s="3">
        <f>База!D2</f>
        <v>0</v>
      </c>
      <c r="I3" s="2">
        <v>1000001</v>
      </c>
      <c r="J3" s="3">
        <f>SUMPRODUCT((База!$A$2:$A$8=$I3)*(База!$B$1:$F$1=J$2)*База!$B$2:$F$8)</f>
        <v>0</v>
      </c>
      <c r="K3" s="3">
        <f>SUMPRODUCT((База!$A$2:$A$8=$I3)*(База!$B$1:$F$1=K$2)*База!$B$2:$F$8)</f>
        <v>5555</v>
      </c>
      <c r="L3" s="3">
        <f>SUMPRODUCT((База!$A$2:$A$8=$I3)*(База!$B$1:$F$1=L$2)*База!$B$2:$F$8)</f>
        <v>0</v>
      </c>
      <c r="M3" s="3">
        <f>SUMPRODUCT((База!$A$2:$A$8=$I3)*(База!$B$1:$F$1=M$2)*База!$B$2:$F$8)</f>
        <v>0</v>
      </c>
      <c r="N3" s="3">
        <f>SUMPRODUCT((База!$A$2:$A$8=$I3)*(База!$B$1:$F$1=N$2)*База!$B$2:$F$8)</f>
        <v>0</v>
      </c>
      <c r="P3" s="2">
        <v>1000001</v>
      </c>
      <c r="Q3" s="3">
        <f>VLOOKUP($P3,База!$A$2:$F$8,MATCH(Q$2,База!$A$1:$F$1,),)</f>
        <v>0</v>
      </c>
      <c r="R3" s="3">
        <f>VLOOKUP($P3,База!$A$2:$F$8,MATCH(R$2,База!$A$1:$F$1,),)</f>
        <v>5555</v>
      </c>
      <c r="S3" s="3">
        <f>VLOOKUP($P3,База!$A$2:$F$8,MATCH(S$2,База!$A$1:$F$1,),)</f>
        <v>0</v>
      </c>
      <c r="T3" s="3">
        <f>VLOOKUP($P3,База!$A$2:$F$8,MATCH(T$2,База!$A$1:$F$1,),)</f>
        <v>0</v>
      </c>
      <c r="U3" s="3">
        <f>VLOOKUP($P3,База!$A$2:$F$8,MATCH(U$2,База!$A$1:$F$1,),)</f>
        <v>0</v>
      </c>
      <c r="W3" s="2">
        <v>1000001</v>
      </c>
      <c r="X3" s="3">
        <f>SUMIF(База!$A$2:$A$8,$W3,INDEX(База!$B$2:$F$8,,MATCH(X$2,База!$B$1:$F$1,)))</f>
        <v>0</v>
      </c>
      <c r="Y3" s="3">
        <f>SUMIF(База!$A$2:$A$8,$W3,INDEX(База!$B$2:$F$8,,MATCH(Y$2,База!$B$1:$F$1,)))</f>
        <v>5555</v>
      </c>
      <c r="Z3" s="3">
        <f>SUMIF(База!$A$2:$A$8,$W3,INDEX(База!$B$2:$F$8,,MATCH(Z$2,База!$B$1:$F$1,)))</f>
        <v>0</v>
      </c>
      <c r="AA3" s="3">
        <f>SUMIF(База!$A$2:$A$8,$W3,INDEX(База!$B$2:$F$8,,MATCH(AA$2,База!$B$1:$F$1,)))</f>
        <v>0</v>
      </c>
      <c r="AB3" s="3">
        <f>SUMIF(База!$A$2:$A$8,$W3,INDEX(База!$B$2:$F$8,,MATCH(AB$2,База!$B$1:$F$1,)))</f>
        <v>0</v>
      </c>
    </row>
    <row r="4" spans="1:28" x14ac:dyDescent="0.25">
      <c r="A4" s="2">
        <f>A3+1</f>
        <v>1000002</v>
      </c>
      <c r="B4" s="3">
        <f>База!C3</f>
        <v>44</v>
      </c>
      <c r="C4" s="3">
        <f>База!B3</f>
        <v>0</v>
      </c>
      <c r="D4" s="3">
        <f>База!E3</f>
        <v>0</v>
      </c>
      <c r="E4" s="3">
        <f>База!F3</f>
        <v>0</v>
      </c>
      <c r="F4" s="3">
        <f>База!D3</f>
        <v>0</v>
      </c>
      <c r="I4" s="2">
        <f>I3+1</f>
        <v>1000002</v>
      </c>
      <c r="J4" s="3">
        <f>SUMPRODUCT((База!$A$2:$A$8=$I4)*(База!$B$1:$F$1=J$2)*База!$B$2:$F$8)</f>
        <v>44</v>
      </c>
      <c r="K4" s="3">
        <f>SUMPRODUCT((База!$A$2:$A$8=$I4)*(База!$B$1:$F$1=K$2)*База!$B$2:$F$8)</f>
        <v>0</v>
      </c>
      <c r="L4" s="3">
        <f>SUMPRODUCT((База!$A$2:$A$8=$I4)*(База!$B$1:$F$1=L$2)*База!$B$2:$F$8)</f>
        <v>0</v>
      </c>
      <c r="M4" s="3">
        <f>SUMPRODUCT((База!$A$2:$A$8=$I4)*(База!$B$1:$F$1=M$2)*База!$B$2:$F$8)</f>
        <v>0</v>
      </c>
      <c r="N4" s="3">
        <f>SUMPRODUCT((База!$A$2:$A$8=$I4)*(База!$B$1:$F$1=N$2)*База!$B$2:$F$8)</f>
        <v>0</v>
      </c>
      <c r="P4" s="2">
        <f>P3+1</f>
        <v>1000002</v>
      </c>
      <c r="Q4" s="3">
        <f>VLOOKUP($P4,База!$A$2:$F$8,MATCH(Q$2,База!$A$1:$F$1,),)</f>
        <v>44</v>
      </c>
      <c r="R4" s="3">
        <f>VLOOKUP($P4,База!$A$2:$F$8,MATCH(R$2,База!$A$1:$F$1,),)</f>
        <v>0</v>
      </c>
      <c r="S4" s="3">
        <f>VLOOKUP($P4,База!$A$2:$F$8,MATCH(S$2,База!$A$1:$F$1,),)</f>
        <v>0</v>
      </c>
      <c r="T4" s="3">
        <f>VLOOKUP($P4,База!$A$2:$F$8,MATCH(T$2,База!$A$1:$F$1,),)</f>
        <v>0</v>
      </c>
      <c r="U4" s="3">
        <f>VLOOKUP($P4,База!$A$2:$F$8,MATCH(U$2,База!$A$1:$F$1,),)</f>
        <v>0</v>
      </c>
      <c r="W4" s="2">
        <f>W3+1</f>
        <v>1000002</v>
      </c>
      <c r="X4" s="3">
        <f>SUMIF(База!$A$2:$A$8,$W4,INDEX(База!$B$2:$F$8,,MATCH(X$2,База!$B$1:$F$1,)))</f>
        <v>44</v>
      </c>
      <c r="Y4" s="3">
        <f>SUMIF(База!$A$2:$A$8,$W4,INDEX(База!$B$2:$F$8,,MATCH(Y$2,База!$B$1:$F$1,)))</f>
        <v>0</v>
      </c>
      <c r="Z4" s="3">
        <f>SUMIF(База!$A$2:$A$8,$W4,INDEX(База!$B$2:$F$8,,MATCH(Z$2,База!$B$1:$F$1,)))</f>
        <v>0</v>
      </c>
      <c r="AA4" s="3">
        <f>SUMIF(База!$A$2:$A$8,$W4,INDEX(База!$B$2:$F$8,,MATCH(AA$2,База!$B$1:$F$1,)))</f>
        <v>0</v>
      </c>
      <c r="AB4" s="3">
        <f>SUMIF(База!$A$2:$A$8,$W4,INDEX(База!$B$2:$F$8,,MATCH(AB$2,База!$B$1:$F$1,)))</f>
        <v>0</v>
      </c>
    </row>
    <row r="5" spans="1:28" x14ac:dyDescent="0.25">
      <c r="A5" s="2">
        <f t="shared" ref="A5:A9" si="0">A4+1</f>
        <v>1000003</v>
      </c>
      <c r="B5" s="3">
        <f>База!C8</f>
        <v>0</v>
      </c>
      <c r="C5" s="3">
        <f>База!B8</f>
        <v>0</v>
      </c>
      <c r="D5" s="3">
        <f>База!E8</f>
        <v>0</v>
      </c>
      <c r="E5" s="3">
        <f>База!F8</f>
        <v>88888</v>
      </c>
      <c r="F5" s="3">
        <f>База!D8</f>
        <v>0</v>
      </c>
      <c r="I5" s="2">
        <f t="shared" ref="I5:I9" si="1">I4+1</f>
        <v>1000003</v>
      </c>
      <c r="J5" s="3">
        <f>SUMPRODUCT((База!$A$2:$A$8=$I5)*(База!$B$1:$F$1=J$2)*База!$B$2:$F$8)</f>
        <v>0</v>
      </c>
      <c r="K5" s="3">
        <f>SUMPRODUCT((База!$A$2:$A$8=$I5)*(База!$B$1:$F$1=K$2)*База!$B$2:$F$8)</f>
        <v>0</v>
      </c>
      <c r="L5" s="3">
        <f>SUMPRODUCT((База!$A$2:$A$8=$I5)*(База!$B$1:$F$1=L$2)*База!$B$2:$F$8)</f>
        <v>0</v>
      </c>
      <c r="M5" s="3">
        <f>SUMPRODUCT((База!$A$2:$A$8=$I5)*(База!$B$1:$F$1=M$2)*База!$B$2:$F$8)</f>
        <v>88888</v>
      </c>
      <c r="N5" s="3">
        <f>SUMPRODUCT((База!$A$2:$A$8=$I5)*(База!$B$1:$F$1=N$2)*База!$B$2:$F$8)</f>
        <v>0</v>
      </c>
      <c r="P5" s="2">
        <f t="shared" ref="P5:P9" si="2">P4+1</f>
        <v>1000003</v>
      </c>
      <c r="Q5" s="3">
        <f>VLOOKUP($P5,База!$A$2:$F$8,MATCH(Q$2,База!$A$1:$F$1,),)</f>
        <v>0</v>
      </c>
      <c r="R5" s="3">
        <f>VLOOKUP($P5,База!$A$2:$F$8,MATCH(R$2,База!$A$1:$F$1,),)</f>
        <v>0</v>
      </c>
      <c r="S5" s="3">
        <f>VLOOKUP($P5,База!$A$2:$F$8,MATCH(S$2,База!$A$1:$F$1,),)</f>
        <v>0</v>
      </c>
      <c r="T5" s="3">
        <f>VLOOKUP($P5,База!$A$2:$F$8,MATCH(T$2,База!$A$1:$F$1,),)</f>
        <v>88888</v>
      </c>
      <c r="U5" s="3">
        <f>VLOOKUP($P5,База!$A$2:$F$8,MATCH(U$2,База!$A$1:$F$1,),)</f>
        <v>0</v>
      </c>
      <c r="W5" s="2">
        <f t="shared" ref="W5:W9" si="3">W4+1</f>
        <v>1000003</v>
      </c>
      <c r="X5" s="3">
        <f>SUMIF(База!$A$2:$A$8,$W5,INDEX(База!$B$2:$F$8,,MATCH(X$2,База!$B$1:$F$1,)))</f>
        <v>0</v>
      </c>
      <c r="Y5" s="3">
        <f>SUMIF(База!$A$2:$A$8,$W5,INDEX(База!$B$2:$F$8,,MATCH(Y$2,База!$B$1:$F$1,)))</f>
        <v>0</v>
      </c>
      <c r="Z5" s="3">
        <f>SUMIF(База!$A$2:$A$8,$W5,INDEX(База!$B$2:$F$8,,MATCH(Z$2,База!$B$1:$F$1,)))</f>
        <v>0</v>
      </c>
      <c r="AA5" s="3">
        <f>SUMIF(База!$A$2:$A$8,$W5,INDEX(База!$B$2:$F$8,,MATCH(AA$2,База!$B$1:$F$1,)))</f>
        <v>88888</v>
      </c>
      <c r="AB5" s="3">
        <f>SUMIF(База!$A$2:$A$8,$W5,INDEX(База!$B$2:$F$8,,MATCH(AB$2,База!$B$1:$F$1,)))</f>
        <v>0</v>
      </c>
    </row>
    <row r="6" spans="1:28" x14ac:dyDescent="0.25">
      <c r="A6" s="2">
        <f t="shared" si="0"/>
        <v>1000004</v>
      </c>
      <c r="B6" s="3">
        <f>База!C4</f>
        <v>0</v>
      </c>
      <c r="C6" s="3">
        <f>База!B4</f>
        <v>186</v>
      </c>
      <c r="D6" s="3">
        <f>База!E4</f>
        <v>0</v>
      </c>
      <c r="E6" s="3">
        <f>База!F4</f>
        <v>788</v>
      </c>
      <c r="F6" s="3">
        <f>База!D4</f>
        <v>0</v>
      </c>
      <c r="I6" s="2">
        <f t="shared" si="1"/>
        <v>1000004</v>
      </c>
      <c r="J6" s="3">
        <f>SUMPRODUCT((База!$A$2:$A$8=$I6)*(База!$B$1:$F$1=J$2)*База!$B$2:$F$8)</f>
        <v>0</v>
      </c>
      <c r="K6" s="3">
        <f>SUMPRODUCT((База!$A$2:$A$8=$I6)*(База!$B$1:$F$1=K$2)*База!$B$2:$F$8)</f>
        <v>186</v>
      </c>
      <c r="L6" s="3">
        <f>SUMPRODUCT((База!$A$2:$A$8=$I6)*(База!$B$1:$F$1=L$2)*База!$B$2:$F$8)</f>
        <v>0</v>
      </c>
      <c r="M6" s="3">
        <f>SUMPRODUCT((База!$A$2:$A$8=$I6)*(База!$B$1:$F$1=M$2)*База!$B$2:$F$8)</f>
        <v>788</v>
      </c>
      <c r="N6" s="3">
        <f>SUMPRODUCT((База!$A$2:$A$8=$I6)*(База!$B$1:$F$1=N$2)*База!$B$2:$F$8)</f>
        <v>0</v>
      </c>
      <c r="P6" s="2">
        <f t="shared" si="2"/>
        <v>1000004</v>
      </c>
      <c r="Q6" s="3">
        <f>VLOOKUP($P6,База!$A$2:$F$8,MATCH(Q$2,База!$A$1:$F$1,),)</f>
        <v>0</v>
      </c>
      <c r="R6" s="3">
        <f>VLOOKUP($P6,База!$A$2:$F$8,MATCH(R$2,База!$A$1:$F$1,),)</f>
        <v>186</v>
      </c>
      <c r="S6" s="3">
        <f>VLOOKUP($P6,База!$A$2:$F$8,MATCH(S$2,База!$A$1:$F$1,),)</f>
        <v>0</v>
      </c>
      <c r="T6" s="3">
        <f>VLOOKUP($P6,База!$A$2:$F$8,MATCH(T$2,База!$A$1:$F$1,),)</f>
        <v>788</v>
      </c>
      <c r="U6" s="3">
        <f>VLOOKUP($P6,База!$A$2:$F$8,MATCH(U$2,База!$A$1:$F$1,),)</f>
        <v>0</v>
      </c>
      <c r="W6" s="2">
        <f t="shared" si="3"/>
        <v>1000004</v>
      </c>
      <c r="X6" s="3">
        <f>SUMIF(База!$A$2:$A$8,$W6,INDEX(База!$B$2:$F$8,,MATCH(X$2,База!$B$1:$F$1,)))</f>
        <v>0</v>
      </c>
      <c r="Y6" s="3">
        <f>SUMIF(База!$A$2:$A$8,$W6,INDEX(База!$B$2:$F$8,,MATCH(Y$2,База!$B$1:$F$1,)))</f>
        <v>186</v>
      </c>
      <c r="Z6" s="3">
        <f>SUMIF(База!$A$2:$A$8,$W6,INDEX(База!$B$2:$F$8,,MATCH(Z$2,База!$B$1:$F$1,)))</f>
        <v>0</v>
      </c>
      <c r="AA6" s="3">
        <f>SUMIF(База!$A$2:$A$8,$W6,INDEX(База!$B$2:$F$8,,MATCH(AA$2,База!$B$1:$F$1,)))</f>
        <v>788</v>
      </c>
      <c r="AB6" s="3">
        <f>SUMIF(База!$A$2:$A$8,$W6,INDEX(База!$B$2:$F$8,,MATCH(AB$2,База!$B$1:$F$1,)))</f>
        <v>0</v>
      </c>
    </row>
    <row r="7" spans="1:28" x14ac:dyDescent="0.25">
      <c r="A7" s="2">
        <f t="shared" si="0"/>
        <v>1000005</v>
      </c>
      <c r="B7" s="3">
        <f>База!C5</f>
        <v>0</v>
      </c>
      <c r="C7" s="3">
        <f>База!B5</f>
        <v>12</v>
      </c>
      <c r="D7" s="3">
        <f>База!E5</f>
        <v>0</v>
      </c>
      <c r="E7" s="3">
        <f>База!F5</f>
        <v>0</v>
      </c>
      <c r="F7" s="3">
        <f>База!D5</f>
        <v>1111</v>
      </c>
      <c r="I7" s="2">
        <f t="shared" si="1"/>
        <v>1000005</v>
      </c>
      <c r="J7" s="3">
        <f>SUMPRODUCT((База!$A$2:$A$8=$I7)*(База!$B$1:$F$1=J$2)*База!$B$2:$F$8)</f>
        <v>0</v>
      </c>
      <c r="K7" s="3">
        <f>SUMPRODUCT((База!$A$2:$A$8=$I7)*(База!$B$1:$F$1=K$2)*База!$B$2:$F$8)</f>
        <v>12</v>
      </c>
      <c r="L7" s="3">
        <f>SUMPRODUCT((База!$A$2:$A$8=$I7)*(База!$B$1:$F$1=L$2)*База!$B$2:$F$8)</f>
        <v>0</v>
      </c>
      <c r="M7" s="3">
        <f>SUMPRODUCT((База!$A$2:$A$8=$I7)*(База!$B$1:$F$1=M$2)*База!$B$2:$F$8)</f>
        <v>0</v>
      </c>
      <c r="N7" s="3">
        <f>SUMPRODUCT((База!$A$2:$A$8=$I7)*(База!$B$1:$F$1=N$2)*База!$B$2:$F$8)</f>
        <v>1111</v>
      </c>
      <c r="P7" s="2">
        <f t="shared" si="2"/>
        <v>1000005</v>
      </c>
      <c r="Q7" s="3">
        <f>VLOOKUP($P7,База!$A$2:$F$8,MATCH(Q$2,База!$A$1:$F$1,),)</f>
        <v>0</v>
      </c>
      <c r="R7" s="3">
        <f>VLOOKUP($P7,База!$A$2:$F$8,MATCH(R$2,База!$A$1:$F$1,),)</f>
        <v>12</v>
      </c>
      <c r="S7" s="3">
        <f>VLOOKUP($P7,База!$A$2:$F$8,MATCH(S$2,База!$A$1:$F$1,),)</f>
        <v>0</v>
      </c>
      <c r="T7" s="3">
        <f>VLOOKUP($P7,База!$A$2:$F$8,MATCH(T$2,База!$A$1:$F$1,),)</f>
        <v>0</v>
      </c>
      <c r="U7" s="3">
        <f>VLOOKUP($P7,База!$A$2:$F$8,MATCH(U$2,База!$A$1:$F$1,),)</f>
        <v>1111</v>
      </c>
      <c r="W7" s="2">
        <f t="shared" si="3"/>
        <v>1000005</v>
      </c>
      <c r="X7" s="3">
        <f>SUMIF(База!$A$2:$A$8,$W7,INDEX(База!$B$2:$F$8,,MATCH(X$2,База!$B$1:$F$1,)))</f>
        <v>0</v>
      </c>
      <c r="Y7" s="3">
        <f>SUMIF(База!$A$2:$A$8,$W7,INDEX(База!$B$2:$F$8,,MATCH(Y$2,База!$B$1:$F$1,)))</f>
        <v>12</v>
      </c>
      <c r="Z7" s="3">
        <f>SUMIF(База!$A$2:$A$8,$W7,INDEX(База!$B$2:$F$8,,MATCH(Z$2,База!$B$1:$F$1,)))</f>
        <v>0</v>
      </c>
      <c r="AA7" s="3">
        <f>SUMIF(База!$A$2:$A$8,$W7,INDEX(База!$B$2:$F$8,,MATCH(AA$2,База!$B$1:$F$1,)))</f>
        <v>0</v>
      </c>
      <c r="AB7" s="3">
        <f>SUMIF(База!$A$2:$A$8,$W7,INDEX(База!$B$2:$F$8,,MATCH(AB$2,База!$B$1:$F$1,)))</f>
        <v>1111</v>
      </c>
    </row>
    <row r="8" spans="1:28" x14ac:dyDescent="0.25">
      <c r="A8" s="2">
        <f t="shared" si="0"/>
        <v>1000006</v>
      </c>
      <c r="B8" s="3">
        <f>База!C6</f>
        <v>58</v>
      </c>
      <c r="C8" s="3">
        <f>База!B6</f>
        <v>0</v>
      </c>
      <c r="D8" s="3">
        <f>База!E6</f>
        <v>0</v>
      </c>
      <c r="E8" s="3">
        <f>База!F6</f>
        <v>10</v>
      </c>
      <c r="F8" s="3">
        <f>База!D6</f>
        <v>0</v>
      </c>
      <c r="I8" s="2">
        <f t="shared" si="1"/>
        <v>1000006</v>
      </c>
      <c r="J8" s="3">
        <f>SUMPRODUCT((База!$A$2:$A$8=$I8)*(База!$B$1:$F$1=J$2)*База!$B$2:$F$8)</f>
        <v>58</v>
      </c>
      <c r="K8" s="3">
        <f>SUMPRODUCT((База!$A$2:$A$8=$I8)*(База!$B$1:$F$1=K$2)*База!$B$2:$F$8)</f>
        <v>0</v>
      </c>
      <c r="L8" s="3">
        <f>SUMPRODUCT((База!$A$2:$A$8=$I8)*(База!$B$1:$F$1=L$2)*База!$B$2:$F$8)</f>
        <v>0</v>
      </c>
      <c r="M8" s="3">
        <f>SUMPRODUCT((База!$A$2:$A$8=$I8)*(База!$B$1:$F$1=M$2)*База!$B$2:$F$8)</f>
        <v>10</v>
      </c>
      <c r="N8" s="3">
        <f>SUMPRODUCT((База!$A$2:$A$8=$I8)*(База!$B$1:$F$1=N$2)*База!$B$2:$F$8)</f>
        <v>0</v>
      </c>
      <c r="P8" s="2">
        <f t="shared" si="2"/>
        <v>1000006</v>
      </c>
      <c r="Q8" s="3">
        <f>VLOOKUP($P8,База!$A$2:$F$8,MATCH(Q$2,База!$A$1:$F$1,),)</f>
        <v>58</v>
      </c>
      <c r="R8" s="3">
        <f>VLOOKUP($P8,База!$A$2:$F$8,MATCH(R$2,База!$A$1:$F$1,),)</f>
        <v>0</v>
      </c>
      <c r="S8" s="3">
        <f>VLOOKUP($P8,База!$A$2:$F$8,MATCH(S$2,База!$A$1:$F$1,),)</f>
        <v>0</v>
      </c>
      <c r="T8" s="3">
        <f>VLOOKUP($P8,База!$A$2:$F$8,MATCH(T$2,База!$A$1:$F$1,),)</f>
        <v>10</v>
      </c>
      <c r="U8" s="3">
        <f>VLOOKUP($P8,База!$A$2:$F$8,MATCH(U$2,База!$A$1:$F$1,),)</f>
        <v>0</v>
      </c>
      <c r="W8" s="2">
        <f t="shared" si="3"/>
        <v>1000006</v>
      </c>
      <c r="X8" s="3">
        <f>SUMIF(База!$A$2:$A$8,$W8,INDEX(База!$B$2:$F$8,,MATCH(X$2,База!$B$1:$F$1,)))</f>
        <v>58</v>
      </c>
      <c r="Y8" s="3">
        <f>SUMIF(База!$A$2:$A$8,$W8,INDEX(База!$B$2:$F$8,,MATCH(Y$2,База!$B$1:$F$1,)))</f>
        <v>0</v>
      </c>
      <c r="Z8" s="3">
        <f>SUMIF(База!$A$2:$A$8,$W8,INDEX(База!$B$2:$F$8,,MATCH(Z$2,База!$B$1:$F$1,)))</f>
        <v>0</v>
      </c>
      <c r="AA8" s="3">
        <f>SUMIF(База!$A$2:$A$8,$W8,INDEX(База!$B$2:$F$8,,MATCH(AA$2,База!$B$1:$F$1,)))</f>
        <v>10</v>
      </c>
      <c r="AB8" s="3">
        <f>SUMIF(База!$A$2:$A$8,$W8,INDEX(База!$B$2:$F$8,,MATCH(AB$2,База!$B$1:$F$1,)))</f>
        <v>0</v>
      </c>
    </row>
    <row r="9" spans="1:28" x14ac:dyDescent="0.25">
      <c r="A9" s="2">
        <f t="shared" si="0"/>
        <v>1000007</v>
      </c>
      <c r="B9" s="3">
        <f>База!C7</f>
        <v>0</v>
      </c>
      <c r="C9" s="3">
        <f>База!B7</f>
        <v>0</v>
      </c>
      <c r="D9" s="3">
        <f>База!E7</f>
        <v>15</v>
      </c>
      <c r="E9" s="3">
        <f>База!F7</f>
        <v>0</v>
      </c>
      <c r="F9" s="3">
        <f>База!D7</f>
        <v>0</v>
      </c>
      <c r="I9" s="2">
        <f t="shared" si="1"/>
        <v>1000007</v>
      </c>
      <c r="J9" s="3">
        <f>SUMPRODUCT((База!$A$2:$A$8=$I9)*(База!$B$1:$F$1=J$2)*База!$B$2:$F$8)</f>
        <v>0</v>
      </c>
      <c r="K9" s="3">
        <f>SUMPRODUCT((База!$A$2:$A$8=$I9)*(База!$B$1:$F$1=K$2)*База!$B$2:$F$8)</f>
        <v>0</v>
      </c>
      <c r="L9" s="3">
        <f>SUMPRODUCT((База!$A$2:$A$8=$I9)*(База!$B$1:$F$1=L$2)*База!$B$2:$F$8)</f>
        <v>15</v>
      </c>
      <c r="M9" s="3">
        <f>SUMPRODUCT((База!$A$2:$A$8=$I9)*(База!$B$1:$F$1=M$2)*База!$B$2:$F$8)</f>
        <v>0</v>
      </c>
      <c r="N9" s="3">
        <f>SUMPRODUCT((База!$A$2:$A$8=$I9)*(База!$B$1:$F$1=N$2)*База!$B$2:$F$8)</f>
        <v>0</v>
      </c>
      <c r="P9" s="2">
        <f t="shared" si="2"/>
        <v>1000007</v>
      </c>
      <c r="Q9" s="3">
        <f>VLOOKUP($P9,База!$A$2:$F$8,MATCH(Q$2,База!$A$1:$F$1,),)</f>
        <v>0</v>
      </c>
      <c r="R9" s="3">
        <f>VLOOKUP($P9,База!$A$2:$F$8,MATCH(R$2,База!$A$1:$F$1,),)</f>
        <v>0</v>
      </c>
      <c r="S9" s="3">
        <f>VLOOKUP($P9,База!$A$2:$F$8,MATCH(S$2,База!$A$1:$F$1,),)</f>
        <v>15</v>
      </c>
      <c r="T9" s="3">
        <f>VLOOKUP($P9,База!$A$2:$F$8,MATCH(T$2,База!$A$1:$F$1,),)</f>
        <v>0</v>
      </c>
      <c r="U9" s="3">
        <f>VLOOKUP($P9,База!$A$2:$F$8,MATCH(U$2,База!$A$1:$F$1,),)</f>
        <v>0</v>
      </c>
      <c r="W9" s="2">
        <f t="shared" si="3"/>
        <v>1000007</v>
      </c>
      <c r="X9" s="3">
        <f>SUMIF(База!$A$2:$A$8,$W9,INDEX(База!$B$2:$F$8,,MATCH(X$2,База!$B$1:$F$1,)))</f>
        <v>0</v>
      </c>
      <c r="Y9" s="3">
        <f>SUMIF(База!$A$2:$A$8,$W9,INDEX(База!$B$2:$F$8,,MATCH(Y$2,База!$B$1:$F$1,)))</f>
        <v>0</v>
      </c>
      <c r="Z9" s="3">
        <f>SUMIF(База!$A$2:$A$8,$W9,INDEX(База!$B$2:$F$8,,MATCH(Z$2,База!$B$1:$F$1,)))</f>
        <v>15</v>
      </c>
      <c r="AA9" s="3">
        <f>SUMIF(База!$A$2:$A$8,$W9,INDEX(База!$B$2:$F$8,,MATCH(AA$2,База!$B$1:$F$1,)))</f>
        <v>0</v>
      </c>
      <c r="AB9" s="3">
        <f>SUMIF(База!$A$2:$A$8,$W9,INDEX(База!$B$2:$F$8,,MATCH(AB$2,База!$B$1:$F$1,)))</f>
        <v>0</v>
      </c>
    </row>
    <row r="10" spans="1:28" x14ac:dyDescent="0.25">
      <c r="A10" s="2" t="s">
        <v>7</v>
      </c>
      <c r="B10" s="4">
        <f>SUM(B3:B9)</f>
        <v>102</v>
      </c>
      <c r="C10" s="4">
        <f t="shared" ref="C10:F10" si="4">SUM(C3:C9)</f>
        <v>5753</v>
      </c>
      <c r="D10" s="4">
        <f t="shared" si="4"/>
        <v>15</v>
      </c>
      <c r="E10" s="4">
        <f t="shared" si="4"/>
        <v>89686</v>
      </c>
      <c r="F10" s="4">
        <f t="shared" si="4"/>
        <v>1111</v>
      </c>
      <c r="I10" s="2" t="s">
        <v>7</v>
      </c>
      <c r="J10" s="4">
        <f>SUM(J3:J9)</f>
        <v>102</v>
      </c>
      <c r="K10" s="4">
        <f t="shared" ref="K10" si="5">SUM(K3:K9)</f>
        <v>5753</v>
      </c>
      <c r="L10" s="4">
        <f t="shared" ref="L10" si="6">SUM(L3:L9)</f>
        <v>15</v>
      </c>
      <c r="M10" s="4">
        <f t="shared" ref="M10" si="7">SUM(M3:M9)</f>
        <v>89686</v>
      </c>
      <c r="N10" s="4">
        <f t="shared" ref="N10" si="8">SUM(N3:N9)</f>
        <v>1111</v>
      </c>
      <c r="P10" s="2" t="s">
        <v>7</v>
      </c>
      <c r="Q10" s="4">
        <f>SUM(Q3:Q9)</f>
        <v>102</v>
      </c>
      <c r="R10" s="4">
        <f t="shared" ref="R10:U10" si="9">SUM(R3:R9)</f>
        <v>5753</v>
      </c>
      <c r="S10" s="4">
        <f t="shared" si="9"/>
        <v>15</v>
      </c>
      <c r="T10" s="4">
        <f t="shared" si="9"/>
        <v>89686</v>
      </c>
      <c r="U10" s="4">
        <f t="shared" si="9"/>
        <v>1111</v>
      </c>
      <c r="W10" s="2" t="s">
        <v>7</v>
      </c>
      <c r="X10" s="4">
        <f>SUM(X3:X9)</f>
        <v>102</v>
      </c>
      <c r="Y10" s="4">
        <f t="shared" ref="Y10:AB10" si="10">SUM(Y3:Y9)</f>
        <v>5753</v>
      </c>
      <c r="Z10" s="4">
        <f t="shared" si="10"/>
        <v>15</v>
      </c>
      <c r="AA10" s="4">
        <f t="shared" si="10"/>
        <v>89686</v>
      </c>
      <c r="AB10" s="4">
        <f t="shared" si="10"/>
        <v>1111</v>
      </c>
    </row>
    <row r="11" spans="1:28" x14ac:dyDescent="0.25">
      <c r="A11" s="2" t="s">
        <v>6</v>
      </c>
      <c r="B11" s="4">
        <f>База!C9</f>
        <v>102</v>
      </c>
      <c r="C11" s="4">
        <f>База!B9</f>
        <v>5753</v>
      </c>
      <c r="D11" s="4">
        <f>База!E9</f>
        <v>15</v>
      </c>
      <c r="E11" s="4">
        <f>База!F9</f>
        <v>89686</v>
      </c>
      <c r="F11" s="4">
        <f>База!D9</f>
        <v>1111</v>
      </c>
      <c r="I11" s="2" t="s">
        <v>6</v>
      </c>
      <c r="J11" s="4">
        <f>B11</f>
        <v>102</v>
      </c>
      <c r="K11" s="4">
        <f t="shared" ref="K11:N11" si="11">C11</f>
        <v>5753</v>
      </c>
      <c r="L11" s="4">
        <f t="shared" si="11"/>
        <v>15</v>
      </c>
      <c r="M11" s="4">
        <f t="shared" si="11"/>
        <v>89686</v>
      </c>
      <c r="N11" s="4">
        <f t="shared" si="11"/>
        <v>1111</v>
      </c>
      <c r="P11" s="2" t="s">
        <v>6</v>
      </c>
      <c r="Q11" s="4">
        <f>B11</f>
        <v>102</v>
      </c>
      <c r="R11" s="4">
        <f t="shared" ref="R11:U11" si="12">C11</f>
        <v>5753</v>
      </c>
      <c r="S11" s="4">
        <f t="shared" si="12"/>
        <v>15</v>
      </c>
      <c r="T11" s="4">
        <f t="shared" si="12"/>
        <v>89686</v>
      </c>
      <c r="U11" s="4">
        <f t="shared" si="12"/>
        <v>1111</v>
      </c>
      <c r="W11" s="2" t="s">
        <v>6</v>
      </c>
      <c r="X11" s="4">
        <f>Q11</f>
        <v>102</v>
      </c>
      <c r="Y11" s="4">
        <f t="shared" ref="Y11:AB11" si="13">R11</f>
        <v>5753</v>
      </c>
      <c r="Z11" s="4">
        <f t="shared" si="13"/>
        <v>15</v>
      </c>
      <c r="AA11" s="4">
        <f t="shared" si="13"/>
        <v>89686</v>
      </c>
      <c r="AB11" s="4">
        <f t="shared" si="13"/>
        <v>1111</v>
      </c>
    </row>
    <row r="12" spans="1:28" x14ac:dyDescent="0.25">
      <c r="A12" s="2" t="s">
        <v>8</v>
      </c>
      <c r="B12" s="5">
        <f>B10-B11</f>
        <v>0</v>
      </c>
      <c r="C12" s="5">
        <f t="shared" ref="C12:F12" si="14">C10-C11</f>
        <v>0</v>
      </c>
      <c r="D12" s="5">
        <f t="shared" si="14"/>
        <v>0</v>
      </c>
      <c r="E12" s="5">
        <f t="shared" si="14"/>
        <v>0</v>
      </c>
      <c r="F12" s="5">
        <f t="shared" si="14"/>
        <v>0</v>
      </c>
      <c r="I12" s="2" t="s">
        <v>8</v>
      </c>
      <c r="J12" s="5">
        <f>J10-J11</f>
        <v>0</v>
      </c>
      <c r="K12" s="5">
        <f t="shared" ref="K12" si="15">K10-K11</f>
        <v>0</v>
      </c>
      <c r="L12" s="5">
        <f t="shared" ref="L12" si="16">L10-L11</f>
        <v>0</v>
      </c>
      <c r="M12" s="5">
        <f t="shared" ref="M12" si="17">M10-M11</f>
        <v>0</v>
      </c>
      <c r="N12" s="5">
        <f t="shared" ref="N12" si="18">N10-N11</f>
        <v>0</v>
      </c>
      <c r="P12" s="2" t="s">
        <v>8</v>
      </c>
      <c r="Q12" s="5">
        <f>Q10-Q11</f>
        <v>0</v>
      </c>
      <c r="R12" s="5">
        <f t="shared" ref="R12:U12" si="19">R10-R11</f>
        <v>0</v>
      </c>
      <c r="S12" s="5">
        <f t="shared" si="19"/>
        <v>0</v>
      </c>
      <c r="T12" s="5">
        <f t="shared" si="19"/>
        <v>0</v>
      </c>
      <c r="U12" s="5">
        <f t="shared" si="19"/>
        <v>0</v>
      </c>
      <c r="W12" s="2" t="s">
        <v>8</v>
      </c>
      <c r="X12" s="5">
        <f>X10-X11</f>
        <v>0</v>
      </c>
      <c r="Y12" s="5">
        <f t="shared" ref="Y12:AB12" si="20">Y10-Y11</f>
        <v>0</v>
      </c>
      <c r="Z12" s="5">
        <f t="shared" si="20"/>
        <v>0</v>
      </c>
      <c r="AA12" s="5">
        <f t="shared" si="20"/>
        <v>0</v>
      </c>
      <c r="AB12" s="5">
        <f t="shared" si="20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9"/>
  <sheetViews>
    <sheetView workbookViewId="0">
      <selection activeCell="E14" sqref="E14"/>
    </sheetView>
  </sheetViews>
  <sheetFormatPr defaultRowHeight="15" x14ac:dyDescent="0.25"/>
  <sheetData>
    <row r="1" spans="1:6" x14ac:dyDescent="0.25">
      <c r="B1" t="s">
        <v>2</v>
      </c>
      <c r="C1" t="s">
        <v>1</v>
      </c>
      <c r="D1" t="s">
        <v>5</v>
      </c>
      <c r="E1" t="s">
        <v>3</v>
      </c>
      <c r="F1" t="s">
        <v>4</v>
      </c>
    </row>
    <row r="2" spans="1:6" x14ac:dyDescent="0.25">
      <c r="A2">
        <v>1000001</v>
      </c>
      <c r="B2">
        <v>5555</v>
      </c>
    </row>
    <row r="3" spans="1:6" x14ac:dyDescent="0.25">
      <c r="A3">
        <v>1000002</v>
      </c>
      <c r="C3">
        <v>44</v>
      </c>
    </row>
    <row r="4" spans="1:6" x14ac:dyDescent="0.25">
      <c r="A4">
        <v>1000004</v>
      </c>
      <c r="B4">
        <v>186</v>
      </c>
      <c r="F4">
        <v>788</v>
      </c>
    </row>
    <row r="5" spans="1:6" x14ac:dyDescent="0.25">
      <c r="A5">
        <v>1000005</v>
      </c>
      <c r="B5">
        <v>12</v>
      </c>
      <c r="D5">
        <v>1111</v>
      </c>
    </row>
    <row r="6" spans="1:6" x14ac:dyDescent="0.25">
      <c r="A6">
        <v>1000006</v>
      </c>
      <c r="C6">
        <v>58</v>
      </c>
      <c r="F6">
        <v>10</v>
      </c>
    </row>
    <row r="7" spans="1:6" x14ac:dyDescent="0.25">
      <c r="A7">
        <v>1000007</v>
      </c>
      <c r="E7">
        <v>15</v>
      </c>
    </row>
    <row r="8" spans="1:6" x14ac:dyDescent="0.25">
      <c r="A8">
        <v>1000003</v>
      </c>
      <c r="F8">
        <v>88888</v>
      </c>
    </row>
    <row r="9" spans="1:6" x14ac:dyDescent="0.25">
      <c r="B9" s="1">
        <f>SUM(B2:B8)</f>
        <v>5753</v>
      </c>
      <c r="C9" s="1">
        <f t="shared" ref="C9:F9" si="0">SUM(C2:C8)</f>
        <v>102</v>
      </c>
      <c r="D9" s="1">
        <f t="shared" si="0"/>
        <v>1111</v>
      </c>
      <c r="E9" s="1">
        <f t="shared" si="0"/>
        <v>15</v>
      </c>
      <c r="F9" s="1">
        <f t="shared" si="0"/>
        <v>89686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База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Демиденко Марина Юрьевна</dc:creator>
  <cp:lastModifiedBy>Гусев Александр Валентинович</cp:lastModifiedBy>
  <dcterms:created xsi:type="dcterms:W3CDTF">2016-09-05T12:37:55Z</dcterms:created>
  <dcterms:modified xsi:type="dcterms:W3CDTF">2016-09-05T14:23:00Z</dcterms:modified>
</cp:coreProperties>
</file>