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588" yWindow="-12" windowWidth="5772" windowHeight="8076" tabRatio="253"/>
  </bookViews>
  <sheets>
    <sheet name="Регистрация" sheetId="3" r:id="rId1"/>
    <sheet name="Сводная по счетам" sheetId="10" r:id="rId2"/>
  </sheets>
  <definedNames>
    <definedName name="_xlnm._FilterDatabase" localSheetId="0" hidden="1">Регистрация!$A$1:$F$1</definedName>
    <definedName name="Z_25AEEDA1_9F78_11D4_819C_876AF6D5A67B_.wvu.Cols" localSheetId="0" hidden="1">Регистрация!#REF!</definedName>
    <definedName name="Z_25AEEDA1_9F78_11D4_819C_876AF6D5A67B_.wvu.FilterData" localSheetId="0" hidden="1">Регистрация!$A$1:$F$1</definedName>
    <definedName name="Z_25AEEDA1_9F78_11D4_819C_876AF6D5A67B_.wvu.PrintTitles" localSheetId="0" hidden="1">Регистрация!$1:$1</definedName>
    <definedName name="Z_3121FE63_1B0A_11D2_94AA_00A0C9A55678_.wvu.Cols" localSheetId="0" hidden="1">Регистрация!#REF!</definedName>
    <definedName name="Z_3121FE63_1B0A_11D2_94AA_00A0C9A55678_.wvu.FilterData" localSheetId="0" hidden="1">Регистрация!$A$1:$E$1</definedName>
    <definedName name="Z_3121FE63_1B0A_11D2_94AA_00A0C9A55678_.wvu.PrintArea" localSheetId="0" hidden="1">Регистрация!$A$1:$F$1</definedName>
    <definedName name="Z_3121FE63_1B0A_11D2_94AA_00A0C9A55678_.wvu.PrintTitles" localSheetId="0" hidden="1">Регистрация!$1:$1</definedName>
    <definedName name="Z_3145CDC2_9F08_11D4_9504_444553540001_.wvu.Cols" localSheetId="0" hidden="1">Регистрация!#REF!</definedName>
    <definedName name="Z_3145CDC2_9F08_11D4_9504_444553540001_.wvu.FilterData" localSheetId="0" hidden="1">Регистрация!$A$1:$E$1</definedName>
    <definedName name="Z_3145CDC2_9F08_11D4_9504_444553540001_.wvu.PrintTitles" localSheetId="0" hidden="1">Регистрация!$1:$1</definedName>
    <definedName name="Z_8E2E2602_9E5A_11D2_8EF9_00A0C998A397_.wvu.Cols" localSheetId="0" hidden="1">Регистрация!#REF!</definedName>
    <definedName name="Z_8E2E2602_9E5A_11D2_8EF9_00A0C998A397_.wvu.FilterData" localSheetId="0" hidden="1">Регистрация!$A$1:$E$1</definedName>
    <definedName name="Z_8E2E2602_9E5A_11D2_8EF9_00A0C998A397_.wvu.PrintArea" localSheetId="0" hidden="1">Регистрация!$A$1:$F$1</definedName>
    <definedName name="Z_8E2E2602_9E5A_11D2_8EF9_00A0C998A397_.wvu.PrintTitles" localSheetId="0" hidden="1">Регистрация!$1:$1</definedName>
    <definedName name="Z_9961A922_6ED2_4BAC_A8BD_7D0829B5EC0F_.wvu.Cols" localSheetId="0" hidden="1">Регистрация!#REF!</definedName>
    <definedName name="Z_9961A922_6ED2_4BAC_A8BD_7D0829B5EC0F_.wvu.FilterData" localSheetId="0" hidden="1">Регистрация!$A$1:$F$1</definedName>
    <definedName name="Z_9961A922_6ED2_4BAC_A8BD_7D0829B5EC0F_.wvu.PrintTitles" localSheetId="0" hidden="1">Регистрация!$1:$1</definedName>
    <definedName name="_xlnm.Print_Titles" localSheetId="0">Регистрация!$1:$1</definedName>
    <definedName name="_xlnm.Print_Area" localSheetId="0">Регистрация!$A$1:$F$27</definedName>
    <definedName name="счет">Регистрация!$H$2:$H$6</definedName>
  </definedNames>
  <calcPr calcId="145621"/>
</workbook>
</file>

<file path=xl/calcChain.xml><?xml version="1.0" encoding="utf-8"?>
<calcChain xmlns="http://schemas.openxmlformats.org/spreadsheetml/2006/main">
  <c r="C4" i="10" l="1"/>
  <c r="D4" i="10"/>
  <c r="E4" i="10"/>
  <c r="F4" i="10"/>
  <c r="G4" i="10"/>
  <c r="H4" i="10"/>
  <c r="C5" i="10"/>
  <c r="D5" i="10"/>
  <c r="E5" i="10"/>
  <c r="F5" i="10"/>
  <c r="G5" i="10"/>
  <c r="H5" i="10"/>
  <c r="C6" i="10"/>
  <c r="D6" i="10"/>
  <c r="E6" i="10"/>
  <c r="F6" i="10"/>
  <c r="G6" i="10"/>
  <c r="H6" i="10"/>
  <c r="C7" i="10"/>
  <c r="D7" i="10"/>
  <c r="E7" i="10"/>
  <c r="F7" i="10"/>
  <c r="G7" i="10"/>
  <c r="H7" i="10"/>
  <c r="C8" i="10"/>
  <c r="D8" i="10"/>
  <c r="E8" i="10"/>
  <c r="F8" i="10"/>
  <c r="G8" i="10"/>
  <c r="H8" i="10"/>
  <c r="C9" i="10"/>
  <c r="D9" i="10"/>
  <c r="E9" i="10"/>
  <c r="F9" i="10"/>
  <c r="G9" i="10"/>
  <c r="H9" i="10"/>
  <c r="C10" i="10"/>
  <c r="D10" i="10"/>
  <c r="E10" i="10"/>
  <c r="F10" i="10"/>
  <c r="G10" i="10"/>
  <c r="H10" i="10"/>
  <c r="C11" i="10"/>
  <c r="D11" i="10"/>
  <c r="E11" i="10"/>
  <c r="F11" i="10"/>
  <c r="G11" i="10"/>
  <c r="H11" i="10"/>
  <c r="C12" i="10"/>
  <c r="D12" i="10"/>
  <c r="E12" i="10"/>
  <c r="F12" i="10"/>
  <c r="G12" i="10"/>
  <c r="H12" i="10"/>
  <c r="C13" i="10"/>
  <c r="D13" i="10"/>
  <c r="E13" i="10"/>
  <c r="F13" i="10"/>
  <c r="G13" i="10"/>
  <c r="H13" i="10"/>
  <c r="C14" i="10"/>
  <c r="D14" i="10"/>
  <c r="E14" i="10"/>
  <c r="F14" i="10"/>
  <c r="G14" i="10"/>
  <c r="H14" i="10"/>
  <c r="D3" i="10"/>
  <c r="E3" i="10"/>
  <c r="F3" i="10"/>
  <c r="G3" i="10"/>
  <c r="H3" i="10"/>
  <c r="C3" i="10"/>
  <c r="A59" i="3" l="1"/>
  <c r="A60" i="3"/>
  <c r="A61" i="3"/>
  <c r="A62" i="3"/>
  <c r="A63" i="3"/>
  <c r="A64" i="3"/>
  <c r="A65" i="3"/>
  <c r="A74" i="3" l="1"/>
  <c r="A73" i="3"/>
  <c r="A72" i="3"/>
  <c r="A71" i="3"/>
  <c r="A70" i="3"/>
  <c r="A69" i="3"/>
  <c r="A68" i="3"/>
  <c r="A67" i="3"/>
  <c r="A66" i="3"/>
  <c r="A3" i="3"/>
  <c r="A4" i="3" l="1"/>
  <c r="A5" i="3" s="1"/>
  <c r="A6" i="3" l="1"/>
  <c r="A7" i="3" s="1"/>
  <c r="G1" i="3"/>
  <c r="A8" i="3" l="1"/>
  <c r="A9" i="3" l="1"/>
  <c r="A10" i="3" l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</calcChain>
</file>

<file path=xl/sharedStrings.xml><?xml version="1.0" encoding="utf-8"?>
<sst xmlns="http://schemas.openxmlformats.org/spreadsheetml/2006/main" count="134" uniqueCount="68">
  <si>
    <t>№</t>
  </si>
  <si>
    <t>Каландаров Маъруф</t>
  </si>
  <si>
    <t>Мирзоев Дустмурод</t>
  </si>
  <si>
    <t>Хомидчон Туйчизода</t>
  </si>
  <si>
    <t>Камаров Саидмуъмин</t>
  </si>
  <si>
    <t>Давлатзода Шахноза</t>
  </si>
  <si>
    <t>Счет</t>
  </si>
  <si>
    <t>Сайвали Рахмонали</t>
  </si>
  <si>
    <t>Курумов Алишер Абдугаффорович</t>
  </si>
  <si>
    <t>Гулямов Аслиддин Равшанович</t>
  </si>
  <si>
    <t>176.1</t>
  </si>
  <si>
    <t>Уроков Илхомиддин</t>
  </si>
  <si>
    <t>Ёров Саидахтам</t>
  </si>
  <si>
    <t>Файзуллоев Нусратулло</t>
  </si>
  <si>
    <t>Собирчони Тохир</t>
  </si>
  <si>
    <t>Гиёева Савринниссо</t>
  </si>
  <si>
    <t>Исматуллоева Мукаддас</t>
  </si>
  <si>
    <t>175.1</t>
  </si>
  <si>
    <t>Розиков Лутфулло</t>
  </si>
  <si>
    <t>Ризоев Хикматулло</t>
  </si>
  <si>
    <t>Самиев Икромчон</t>
  </si>
  <si>
    <t>Толибов Вайсиддин</t>
  </si>
  <si>
    <t>Абдулхакимов Абдурасул</t>
  </si>
  <si>
    <t>Гайратов Кудратулло</t>
  </si>
  <si>
    <t>Нуъмонов Хабибулло</t>
  </si>
  <si>
    <t>Лутфуллоев Салим</t>
  </si>
  <si>
    <t>Кахорова Озода</t>
  </si>
  <si>
    <t>Авгонов Мухаммадшокир Забихуллоевич</t>
  </si>
  <si>
    <t>Миров Дустмурод Абдукаххорович</t>
  </si>
  <si>
    <t>Юсупов Рачаббек Шарифбекович</t>
  </si>
  <si>
    <t>Гулмуродов Довуд Абдурахмонович</t>
  </si>
  <si>
    <t>Рашидов Саъди Абдучалилович</t>
  </si>
  <si>
    <t>Тиллоев Фазлиддин Шамсиддинович</t>
  </si>
  <si>
    <t>Суннатуллои Махмадкабир</t>
  </si>
  <si>
    <t>Мансуров Саидаъзам Саидахмадович</t>
  </si>
  <si>
    <t>Саидов Абдухалил Чалилович</t>
  </si>
  <si>
    <t>Хамидова Гавхарой Дониёровна</t>
  </si>
  <si>
    <t>Салимов Нуриддин Насриддинович</t>
  </si>
  <si>
    <t>Сайдамирзода Амирчон</t>
  </si>
  <si>
    <t>Нуриддинов Салохиддин Рачаббекович</t>
  </si>
  <si>
    <t>Пудинаев Муртазо Иброхимович</t>
  </si>
  <si>
    <t>Сафаров Чумъаназар Курбонович</t>
  </si>
  <si>
    <t>Усмонов Гуфрон Бахромович</t>
  </si>
  <si>
    <t>Шоимардонов Чонибек Хучаевич</t>
  </si>
  <si>
    <t>Сафаров Фуркатчон Асадуллоевич</t>
  </si>
  <si>
    <t>Муртазоев Саидмухиддин Саидмухаммадович</t>
  </si>
  <si>
    <t>Сафарбек Абдуллозода</t>
  </si>
  <si>
    <t>Махмадов Исматулло Заробиддинович</t>
  </si>
  <si>
    <t>Хочаёров Сайфиддин Абдузокирович</t>
  </si>
  <si>
    <t>Сотуболдиева Шахноза Хомидчоновна</t>
  </si>
  <si>
    <t>Нуров Навруз Файзуллоевич</t>
  </si>
  <si>
    <t>Хикматуллои Идибек</t>
  </si>
  <si>
    <t>Гуляев Насимчон Курбонович</t>
  </si>
  <si>
    <t>Хакимов Хикматулло Нематуллоевич</t>
  </si>
  <si>
    <t>Почоев Абдуллохон Хуршедович</t>
  </si>
  <si>
    <t>Худойдодов Абдусаттор Солехович</t>
  </si>
  <si>
    <t>Хочиев Муллохочи Муртазоевич</t>
  </si>
  <si>
    <t>Гиёсов Абдухалил Худойназарович</t>
  </si>
  <si>
    <t>Гоибова Шифо Гоибовна</t>
  </si>
  <si>
    <t>Шукурзода Айёмиддин</t>
  </si>
  <si>
    <t>175.2</t>
  </si>
  <si>
    <t>За обучение</t>
  </si>
  <si>
    <t>Дата</t>
  </si>
  <si>
    <t>Сумма</t>
  </si>
  <si>
    <t>Принято от</t>
  </si>
  <si>
    <t>Основание</t>
  </si>
  <si>
    <t>Месяц</t>
  </si>
  <si>
    <t>С  Ч  Ё  Т 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</si>
</sst>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&quot;-&quot;_);_(@_)"/>
    <numFmt numFmtId="165" formatCode="_(* #,##0.00_);_(* \(#,##0.00\);_(* &quot;-&quot;??_);_(@_)"/>
    <numFmt numFmtId="166" formatCode="_-* #,##0.00\ _$_-;\-* #,##0.00\ _$_-;_-* &quot;-&quot;??\ _$_-;_-@_-"/>
    <numFmt numFmtId="167" formatCode="00"/>
    <numFmt numFmtId="168" formatCode="d\ mmmm\,\ yyyy"/>
    <numFmt numFmtId="169" formatCode="[$-FC19]dd\ mmmm\ yyyy\ \г\.;@"/>
    <numFmt numFmtId="170" formatCode="#,##0.00_ ;\-#,##0.00\ "/>
    <numFmt numFmtId="171" formatCode="dd\ mmmm"/>
    <numFmt numFmtId="172" formatCode="mm/yyyy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Palatino Linotype"/>
      <family val="1"/>
      <charset val="204"/>
    </font>
    <font>
      <b/>
      <sz val="11"/>
      <name val="Palatino Linotype"/>
      <family val="1"/>
      <charset val="204"/>
    </font>
    <font>
      <sz val="11"/>
      <name val="Palatino Linotype"/>
      <family val="1"/>
      <charset val="204"/>
    </font>
    <font>
      <b/>
      <sz val="14"/>
      <name val="Palatino Linotype"/>
      <family val="1"/>
      <charset val="204"/>
    </font>
    <font>
      <sz val="10"/>
      <name val="Palatino Linotype"/>
      <family val="1"/>
      <charset val="204"/>
    </font>
    <font>
      <sz val="9"/>
      <name val="Palatino Linotype"/>
      <family val="1"/>
      <charset val="204"/>
    </font>
    <font>
      <b/>
      <sz val="9"/>
      <name val="Palatino Linotype"/>
      <family val="1"/>
      <charset val="204"/>
    </font>
    <font>
      <sz val="12"/>
      <name val="Palatino Linotyp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">
    <xf numFmtId="0" fontId="0" fillId="0" borderId="0" xfId="0"/>
    <xf numFmtId="0" fontId="3" fillId="3" borderId="3" xfId="1" applyNumberFormat="1" applyFont="1" applyFill="1" applyBorder="1" applyAlignment="1" applyProtection="1">
      <alignment horizontal="center" vertical="center"/>
      <protection hidden="1"/>
    </xf>
    <xf numFmtId="171" fontId="3" fillId="0" borderId="4" xfId="1" applyNumberFormat="1" applyFont="1" applyFill="1" applyBorder="1" applyAlignment="1" applyProtection="1">
      <alignment horizontal="left" vertical="center"/>
      <protection hidden="1"/>
    </xf>
    <xf numFmtId="170" fontId="3" fillId="0" borderId="4" xfId="4" applyNumberFormat="1" applyFont="1" applyFill="1" applyBorder="1" applyAlignment="1" applyProtection="1">
      <alignment horizontal="right" vertical="center"/>
      <protection hidden="1"/>
    </xf>
    <xf numFmtId="169" fontId="3" fillId="0" borderId="4" xfId="1" applyNumberFormat="1" applyFont="1" applyFill="1" applyBorder="1" applyAlignment="1" applyProtection="1">
      <alignment horizontal="left" vertical="center"/>
      <protection hidden="1"/>
    </xf>
    <xf numFmtId="0" fontId="3" fillId="0" borderId="4" xfId="1" quotePrefix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3" borderId="5" xfId="1" applyNumberFormat="1" applyFont="1" applyFill="1" applyBorder="1" applyAlignment="1" applyProtection="1">
      <alignment horizontal="center" vertical="center"/>
      <protection hidden="1"/>
    </xf>
    <xf numFmtId="171" fontId="3" fillId="0" borderId="6" xfId="1" applyNumberFormat="1" applyFont="1" applyFill="1" applyBorder="1" applyAlignment="1" applyProtection="1">
      <alignment horizontal="left" vertical="center"/>
      <protection locked="0" hidden="1"/>
    </xf>
    <xf numFmtId="170" fontId="3" fillId="0" borderId="6" xfId="4" applyNumberFormat="1" applyFont="1" applyFill="1" applyBorder="1" applyAlignment="1" applyProtection="1">
      <alignment horizontal="right" vertical="center"/>
      <protection locked="0"/>
    </xf>
    <xf numFmtId="169" fontId="3" fillId="0" borderId="6" xfId="1" applyNumberFormat="1" applyFont="1" applyFill="1" applyBorder="1" applyAlignment="1" applyProtection="1">
      <alignment horizontal="left" vertical="center"/>
      <protection locked="0"/>
    </xf>
    <xf numFmtId="0" fontId="3" fillId="0" borderId="6" xfId="1" quotePrefix="1" applyNumberFormat="1" applyFont="1" applyFill="1" applyBorder="1" applyAlignment="1" applyProtection="1">
      <alignment horizontal="left" vertical="center" wrapText="1"/>
      <protection locked="0" hidden="1"/>
    </xf>
    <xf numFmtId="171" fontId="3" fillId="0" borderId="6" xfId="1" applyNumberFormat="1" applyFont="1" applyFill="1" applyBorder="1" applyAlignment="1" applyProtection="1">
      <alignment horizontal="left" vertical="center"/>
      <protection locked="0"/>
    </xf>
    <xf numFmtId="0" fontId="3" fillId="0" borderId="6" xfId="1" quotePrefix="1" applyNumberFormat="1" applyFont="1" applyFill="1" applyBorder="1" applyAlignment="1" applyProtection="1">
      <alignment horizontal="left" vertical="center"/>
      <protection locked="0"/>
    </xf>
    <xf numFmtId="167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left" vertical="center" wrapText="1"/>
      <protection locked="0"/>
    </xf>
    <xf numFmtId="0" fontId="3" fillId="0" borderId="0" xfId="1" applyNumberFormat="1" applyFont="1" applyFill="1" applyAlignment="1" applyProtection="1">
      <alignment horizontal="right" vertical="center" wrapText="1"/>
      <protection locked="0"/>
    </xf>
    <xf numFmtId="168" fontId="3" fillId="0" borderId="0" xfId="1" applyNumberFormat="1" applyFont="1" applyFill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4" fillId="2" borderId="2" xfId="1" quotePrefix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Fill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/>
    <xf numFmtId="0" fontId="9" fillId="4" borderId="7" xfId="0" applyFont="1" applyFill="1" applyBorder="1" applyAlignment="1">
      <alignment horizontal="center" vertical="center"/>
    </xf>
    <xf numFmtId="172" fontId="8" fillId="0" borderId="0" xfId="0" applyNumberFormat="1" applyFont="1"/>
    <xf numFmtId="0" fontId="0" fillId="0" borderId="0" xfId="0" applyFont="1"/>
    <xf numFmtId="0" fontId="10" fillId="0" borderId="0" xfId="0" applyFont="1"/>
    <xf numFmtId="0" fontId="4" fillId="4" borderId="8" xfId="0" applyFont="1" applyFill="1" applyBorder="1" applyAlignment="1">
      <alignment horizontal="center"/>
    </xf>
    <xf numFmtId="0" fontId="3" fillId="0" borderId="6" xfId="1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5">
    <cellStyle name="Обычный" xfId="0" builtinId="0"/>
    <cellStyle name="Обычный_Приказы" xfId="1"/>
    <cellStyle name="Тысячи [0]_Диалог Накладная" xfId="2"/>
    <cellStyle name="Тысячи_Диалог Накладная" xfId="3"/>
    <cellStyle name="Финансовый" xfId="4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attachedToolbars" Target="attachedToolbars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43"/>
    <pageSetUpPr fitToPage="1"/>
  </sheetPr>
  <dimension ref="A1:G74"/>
  <sheetViews>
    <sheetView showZeros="0" tabSelected="1" zoomScale="104" zoomScaleNormal="104" workbookViewId="0">
      <pane ySplit="1" topLeftCell="A2" activePane="bottomLeft" state="frozenSplit"/>
      <selection pane="bottomLeft" activeCell="G2" sqref="G2"/>
    </sheetView>
  </sheetViews>
  <sheetFormatPr defaultColWidth="8.88671875" defaultRowHeight="12" x14ac:dyDescent="0.25"/>
  <cols>
    <col min="1" max="1" width="6.109375" style="16" customWidth="1"/>
    <col min="2" max="2" width="11" style="17" customWidth="1"/>
    <col min="3" max="3" width="12.33203125" style="18" customWidth="1"/>
    <col min="4" max="4" width="41.88671875" style="19" customWidth="1"/>
    <col min="5" max="5" width="30.6640625" style="17" bestFit="1" customWidth="1"/>
    <col min="6" max="6" width="8.88671875" style="37" customWidth="1"/>
    <col min="7" max="7" width="11.33203125" style="20" bestFit="1" customWidth="1"/>
    <col min="8" max="8" width="10.5546875" style="20" customWidth="1"/>
    <col min="9" max="16384" width="8.88671875" style="20"/>
  </cols>
  <sheetData>
    <row r="1" spans="1:7" s="26" customFormat="1" ht="25.5" customHeight="1" x14ac:dyDescent="0.25">
      <c r="A1" s="21" t="s">
        <v>0</v>
      </c>
      <c r="B1" s="22" t="s">
        <v>62</v>
      </c>
      <c r="C1" s="23" t="s">
        <v>63</v>
      </c>
      <c r="D1" s="24" t="s">
        <v>64</v>
      </c>
      <c r="E1" s="27" t="s">
        <v>65</v>
      </c>
      <c r="F1" s="23" t="s">
        <v>6</v>
      </c>
      <c r="G1" s="25">
        <f>SUM(C:C)</f>
        <v>80330</v>
      </c>
    </row>
    <row r="2" spans="1:7" s="7" customFormat="1" ht="14.25" customHeight="1" x14ac:dyDescent="0.25">
      <c r="A2" s="1">
        <v>1</v>
      </c>
      <c r="B2" s="2">
        <v>40956</v>
      </c>
      <c r="C2" s="3">
        <v>900</v>
      </c>
      <c r="D2" s="4" t="s">
        <v>1</v>
      </c>
      <c r="E2" s="5" t="s">
        <v>61</v>
      </c>
      <c r="F2" s="6">
        <v>176</v>
      </c>
      <c r="G2" s="6"/>
    </row>
    <row r="3" spans="1:7" s="7" customFormat="1" ht="14.25" customHeight="1" x14ac:dyDescent="0.25">
      <c r="A3" s="8">
        <f>IF(C3&gt;0,MAX($A$1:A2)+1,)</f>
        <v>2</v>
      </c>
      <c r="B3" s="9">
        <v>40956</v>
      </c>
      <c r="C3" s="10">
        <v>600</v>
      </c>
      <c r="D3" s="11" t="s">
        <v>2</v>
      </c>
      <c r="E3" s="12" t="s">
        <v>61</v>
      </c>
      <c r="F3" s="6">
        <v>176</v>
      </c>
    </row>
    <row r="4" spans="1:7" s="7" customFormat="1" ht="14.25" customHeight="1" x14ac:dyDescent="0.25">
      <c r="A4" s="8">
        <f>IF(C4&gt;0,MAX($A$1:A3)+1,)</f>
        <v>3</v>
      </c>
      <c r="B4" s="9">
        <v>40956</v>
      </c>
      <c r="C4" s="10">
        <v>500</v>
      </c>
      <c r="D4" s="11" t="s">
        <v>3</v>
      </c>
      <c r="E4" s="12" t="s">
        <v>61</v>
      </c>
      <c r="F4" s="6">
        <v>176</v>
      </c>
    </row>
    <row r="5" spans="1:7" s="7" customFormat="1" ht="14.25" customHeight="1" x14ac:dyDescent="0.25">
      <c r="A5" s="8">
        <f>IF(C5&gt;0,MAX($A$1:A4)+1,)</f>
        <v>4</v>
      </c>
      <c r="B5" s="9">
        <v>40956</v>
      </c>
      <c r="C5" s="10">
        <v>475</v>
      </c>
      <c r="D5" s="11" t="s">
        <v>4</v>
      </c>
      <c r="E5" s="12" t="s">
        <v>61</v>
      </c>
      <c r="F5" s="6">
        <v>0</v>
      </c>
    </row>
    <row r="6" spans="1:7" s="7" customFormat="1" ht="14.25" customHeight="1" x14ac:dyDescent="0.25">
      <c r="A6" s="8">
        <f>IF(C6&gt;0,MAX($A$1:A5)+1,)</f>
        <v>5</v>
      </c>
      <c r="B6" s="9">
        <v>40956</v>
      </c>
      <c r="C6" s="10">
        <v>3000</v>
      </c>
      <c r="D6" s="11" t="s">
        <v>5</v>
      </c>
      <c r="E6" s="12" t="s">
        <v>61</v>
      </c>
      <c r="F6" s="6">
        <v>0</v>
      </c>
    </row>
    <row r="7" spans="1:7" s="7" customFormat="1" ht="14.25" customHeight="1" x14ac:dyDescent="0.25">
      <c r="A7" s="8">
        <f>IF(C7&gt;0,MAX($A$1:A6)+1,)</f>
        <v>6</v>
      </c>
      <c r="B7" s="13">
        <v>40996</v>
      </c>
      <c r="C7" s="10">
        <v>200</v>
      </c>
      <c r="D7" s="11" t="s">
        <v>7</v>
      </c>
      <c r="E7" s="12" t="s">
        <v>61</v>
      </c>
      <c r="F7" s="6">
        <v>176</v>
      </c>
    </row>
    <row r="8" spans="1:7" s="7" customFormat="1" ht="14.25" customHeight="1" x14ac:dyDescent="0.25">
      <c r="A8" s="8">
        <f>IF(C8&gt;0,MAX($A$1:A7)+1,)</f>
        <v>7</v>
      </c>
      <c r="B8" s="13">
        <v>40997</v>
      </c>
      <c r="C8" s="10">
        <v>475</v>
      </c>
      <c r="D8" s="11" t="s">
        <v>8</v>
      </c>
      <c r="E8" s="12" t="s">
        <v>61</v>
      </c>
      <c r="F8" s="6">
        <v>176</v>
      </c>
    </row>
    <row r="9" spans="1:7" s="7" customFormat="1" ht="14.25" customHeight="1" x14ac:dyDescent="0.25">
      <c r="A9" s="8">
        <f>IF(C9&gt;0,MAX($A$1:A8)+1,)</f>
        <v>8</v>
      </c>
      <c r="B9" s="13">
        <v>40997</v>
      </c>
      <c r="C9" s="10">
        <v>1400</v>
      </c>
      <c r="D9" s="11" t="s">
        <v>9</v>
      </c>
      <c r="E9" s="12" t="s">
        <v>61</v>
      </c>
      <c r="F9" s="6">
        <v>176</v>
      </c>
    </row>
    <row r="10" spans="1:7" s="7" customFormat="1" ht="14.25" customHeight="1" x14ac:dyDescent="0.25">
      <c r="A10" s="8">
        <f>IF(C10&gt;0,MAX($A$1:A9)+1,)</f>
        <v>9</v>
      </c>
      <c r="B10" s="13">
        <v>41054</v>
      </c>
      <c r="C10" s="10">
        <v>1050</v>
      </c>
      <c r="D10" s="11" t="s">
        <v>11</v>
      </c>
      <c r="E10" s="12" t="s">
        <v>61</v>
      </c>
      <c r="F10" s="6">
        <v>176</v>
      </c>
    </row>
    <row r="11" spans="1:7" s="7" customFormat="1" ht="14.25" customHeight="1" x14ac:dyDescent="0.25">
      <c r="A11" s="8">
        <f>IF(C11&gt;0,MAX($A$1:A10)+1,)</f>
        <v>10</v>
      </c>
      <c r="B11" s="13">
        <v>41071</v>
      </c>
      <c r="C11" s="10">
        <v>900</v>
      </c>
      <c r="D11" s="11" t="s">
        <v>12</v>
      </c>
      <c r="E11" s="12" t="s">
        <v>61</v>
      </c>
      <c r="F11" s="6">
        <v>176</v>
      </c>
    </row>
    <row r="12" spans="1:7" s="7" customFormat="1" ht="14.25" customHeight="1" x14ac:dyDescent="0.25">
      <c r="A12" s="8">
        <f>IF(C12&gt;0,MAX($A$1:A11)+1,)</f>
        <v>11</v>
      </c>
      <c r="B12" s="13">
        <v>41071</v>
      </c>
      <c r="C12" s="10">
        <v>800</v>
      </c>
      <c r="D12" s="11" t="s">
        <v>13</v>
      </c>
      <c r="E12" s="12" t="s">
        <v>61</v>
      </c>
      <c r="F12" s="6">
        <v>176</v>
      </c>
      <c r="G12" s="15"/>
    </row>
    <row r="13" spans="1:7" s="7" customFormat="1" ht="14.25" customHeight="1" x14ac:dyDescent="0.25">
      <c r="A13" s="8">
        <f>IF(C13&gt;0,MAX($A$1:A12)+1,)</f>
        <v>12</v>
      </c>
      <c r="B13" s="13">
        <v>41072</v>
      </c>
      <c r="C13" s="10">
        <v>550</v>
      </c>
      <c r="D13" s="11" t="s">
        <v>14</v>
      </c>
      <c r="E13" s="12" t="s">
        <v>61</v>
      </c>
      <c r="F13" s="6">
        <v>176</v>
      </c>
    </row>
    <row r="14" spans="1:7" s="7" customFormat="1" ht="14.25" customHeight="1" x14ac:dyDescent="0.25">
      <c r="A14" s="8">
        <f>IF(C14&gt;0,MAX($A$1:A13)+1,)</f>
        <v>13</v>
      </c>
      <c r="B14" s="13">
        <v>41090</v>
      </c>
      <c r="C14" s="10">
        <v>800</v>
      </c>
      <c r="D14" s="11" t="s">
        <v>18</v>
      </c>
      <c r="E14" s="12" t="s">
        <v>61</v>
      </c>
      <c r="F14" s="6">
        <v>176</v>
      </c>
    </row>
    <row r="15" spans="1:7" s="7" customFormat="1" ht="14.25" customHeight="1" x14ac:dyDescent="0.25">
      <c r="A15" s="8">
        <f>IF(C15&gt;0,MAX($A$1:A14)+1,)</f>
        <v>14</v>
      </c>
      <c r="B15" s="13">
        <v>41090</v>
      </c>
      <c r="C15" s="10">
        <v>300</v>
      </c>
      <c r="D15" s="11" t="s">
        <v>19</v>
      </c>
      <c r="E15" s="12" t="s">
        <v>61</v>
      </c>
      <c r="F15" s="6">
        <v>176</v>
      </c>
    </row>
    <row r="16" spans="1:7" s="7" customFormat="1" ht="14.25" customHeight="1" x14ac:dyDescent="0.25">
      <c r="A16" s="8">
        <f>IF(C16&gt;0,MAX($A$1:A15)+1,)</f>
        <v>15</v>
      </c>
      <c r="B16" s="13">
        <v>41090</v>
      </c>
      <c r="C16" s="10">
        <v>600</v>
      </c>
      <c r="D16" s="11" t="s">
        <v>20</v>
      </c>
      <c r="E16" s="12" t="s">
        <v>61</v>
      </c>
      <c r="F16" s="6">
        <v>176</v>
      </c>
    </row>
    <row r="17" spans="1:6" s="7" customFormat="1" ht="14.25" customHeight="1" x14ac:dyDescent="0.25">
      <c r="A17" s="8">
        <f>IF(C17&gt;0,MAX($A$1:A16)+1,)</f>
        <v>16</v>
      </c>
      <c r="B17" s="13">
        <v>41092</v>
      </c>
      <c r="C17" s="10">
        <v>800</v>
      </c>
      <c r="D17" s="11" t="s">
        <v>21</v>
      </c>
      <c r="E17" s="12" t="s">
        <v>61</v>
      </c>
      <c r="F17" s="6">
        <v>176</v>
      </c>
    </row>
    <row r="18" spans="1:6" s="7" customFormat="1" ht="14.25" customHeight="1" x14ac:dyDescent="0.25">
      <c r="A18" s="8">
        <f>IF(C18&gt;0,MAX($A$1:A17)+1,)</f>
        <v>17</v>
      </c>
      <c r="B18" s="13">
        <v>41092</v>
      </c>
      <c r="C18" s="10">
        <v>1150</v>
      </c>
      <c r="D18" s="11" t="s">
        <v>22</v>
      </c>
      <c r="E18" s="12" t="s">
        <v>61</v>
      </c>
      <c r="F18" s="6">
        <v>176</v>
      </c>
    </row>
    <row r="19" spans="1:6" s="7" customFormat="1" ht="14.25" customHeight="1" x14ac:dyDescent="0.25">
      <c r="A19" s="8">
        <f>IF(C19&gt;0,MAX($A$1:A18)+1,)</f>
        <v>18</v>
      </c>
      <c r="B19" s="13">
        <v>41092</v>
      </c>
      <c r="C19" s="10">
        <v>1000</v>
      </c>
      <c r="D19" s="11" t="s">
        <v>23</v>
      </c>
      <c r="E19" s="12" t="s">
        <v>61</v>
      </c>
      <c r="F19" s="6">
        <v>176</v>
      </c>
    </row>
    <row r="20" spans="1:6" s="7" customFormat="1" ht="14.25" customHeight="1" x14ac:dyDescent="0.25">
      <c r="A20" s="8">
        <f>IF(C20&gt;0,MAX($A$1:A19)+1,)</f>
        <v>19</v>
      </c>
      <c r="B20" s="13">
        <v>41092</v>
      </c>
      <c r="C20" s="10">
        <v>600</v>
      </c>
      <c r="D20" s="11" t="s">
        <v>24</v>
      </c>
      <c r="E20" s="12" t="s">
        <v>61</v>
      </c>
      <c r="F20" s="6">
        <v>176</v>
      </c>
    </row>
    <row r="21" spans="1:6" s="7" customFormat="1" ht="14.25" customHeight="1" x14ac:dyDescent="0.25">
      <c r="A21" s="8">
        <f>IF(C21&gt;0,MAX($A$1:A20)+1,)</f>
        <v>20</v>
      </c>
      <c r="B21" s="13">
        <v>41093</v>
      </c>
      <c r="C21" s="10">
        <v>1000</v>
      </c>
      <c r="D21" s="11" t="s">
        <v>25</v>
      </c>
      <c r="E21" s="12" t="s">
        <v>61</v>
      </c>
      <c r="F21" s="6">
        <v>176</v>
      </c>
    </row>
    <row r="22" spans="1:6" s="7" customFormat="1" ht="14.25" customHeight="1" x14ac:dyDescent="0.25">
      <c r="A22" s="8">
        <f>IF(C22&gt;0,MAX($A$1:A21)+1,)</f>
        <v>21</v>
      </c>
      <c r="B22" s="13">
        <v>41130</v>
      </c>
      <c r="C22" s="10">
        <v>1580</v>
      </c>
      <c r="D22" s="11" t="s">
        <v>26</v>
      </c>
      <c r="E22" s="12" t="s">
        <v>61</v>
      </c>
      <c r="F22" s="6">
        <v>61</v>
      </c>
    </row>
    <row r="23" spans="1:6" s="7" customFormat="1" ht="14.25" customHeight="1" x14ac:dyDescent="0.25">
      <c r="A23" s="8">
        <f>IF(C23&gt;0,MAX($A$1:A22)+1,)</f>
        <v>22</v>
      </c>
      <c r="B23" s="13">
        <v>41158</v>
      </c>
      <c r="C23" s="10">
        <v>2600</v>
      </c>
      <c r="D23" s="11" t="s">
        <v>27</v>
      </c>
      <c r="E23" s="12" t="s">
        <v>61</v>
      </c>
      <c r="F23" s="6">
        <v>176</v>
      </c>
    </row>
    <row r="24" spans="1:6" s="7" customFormat="1" ht="14.25" customHeight="1" x14ac:dyDescent="0.25">
      <c r="A24" s="8">
        <f>IF(C24&gt;0,MAX($A$1:A23)+1,)</f>
        <v>23</v>
      </c>
      <c r="B24" s="13">
        <v>41158</v>
      </c>
      <c r="C24" s="10">
        <v>1000</v>
      </c>
      <c r="D24" s="11" t="s">
        <v>28</v>
      </c>
      <c r="E24" s="12" t="s">
        <v>61</v>
      </c>
      <c r="F24" s="6" t="s">
        <v>17</v>
      </c>
    </row>
    <row r="25" spans="1:6" s="7" customFormat="1" ht="14.25" customHeight="1" x14ac:dyDescent="0.25">
      <c r="A25" s="8">
        <f>IF(C25&gt;0,MAX($A$1:A24)+1,)</f>
        <v>24</v>
      </c>
      <c r="B25" s="13">
        <v>41158</v>
      </c>
      <c r="C25" s="10">
        <v>2000</v>
      </c>
      <c r="D25" s="11" t="s">
        <v>29</v>
      </c>
      <c r="E25" s="12" t="s">
        <v>61</v>
      </c>
      <c r="F25" s="6" t="s">
        <v>17</v>
      </c>
    </row>
    <row r="26" spans="1:6" s="7" customFormat="1" ht="14.25" customHeight="1" x14ac:dyDescent="0.25">
      <c r="A26" s="8">
        <f>IF(C26&gt;0,MAX($A$1:A25)+1,)</f>
        <v>25</v>
      </c>
      <c r="B26" s="13">
        <v>41159</v>
      </c>
      <c r="C26" s="10">
        <v>770</v>
      </c>
      <c r="D26" s="11" t="s">
        <v>30</v>
      </c>
      <c r="E26" s="12" t="s">
        <v>61</v>
      </c>
      <c r="F26" s="6">
        <v>176</v>
      </c>
    </row>
    <row r="27" spans="1:6" s="7" customFormat="1" ht="14.25" customHeight="1" x14ac:dyDescent="0.25">
      <c r="A27" s="8">
        <f>IF(C27&gt;0,MAX($A$1:A26)+1,)</f>
        <v>26</v>
      </c>
      <c r="B27" s="13">
        <v>41159</v>
      </c>
      <c r="C27" s="10">
        <v>800</v>
      </c>
      <c r="D27" s="11" t="s">
        <v>31</v>
      </c>
      <c r="E27" s="12" t="s">
        <v>61</v>
      </c>
      <c r="F27" s="6" t="s">
        <v>17</v>
      </c>
    </row>
    <row r="28" spans="1:6" s="7" customFormat="1" ht="14.25" customHeight="1" x14ac:dyDescent="0.25">
      <c r="A28" s="8">
        <f>IF(C28&gt;0,MAX($A$1:A27)+1,)</f>
        <v>27</v>
      </c>
      <c r="B28" s="13">
        <v>41164</v>
      </c>
      <c r="C28" s="10">
        <v>800</v>
      </c>
      <c r="D28" s="11" t="s">
        <v>16</v>
      </c>
      <c r="E28" s="12" t="s">
        <v>61</v>
      </c>
      <c r="F28" s="6">
        <v>176</v>
      </c>
    </row>
    <row r="29" spans="1:6" s="7" customFormat="1" ht="14.25" customHeight="1" x14ac:dyDescent="0.25">
      <c r="A29" s="8">
        <f>IF(C29&gt;0,MAX($A$1:A28)+1,)</f>
        <v>28</v>
      </c>
      <c r="B29" s="13">
        <v>41164</v>
      </c>
      <c r="C29" s="10">
        <v>2600</v>
      </c>
      <c r="D29" s="11" t="s">
        <v>32</v>
      </c>
      <c r="E29" s="12" t="s">
        <v>61</v>
      </c>
      <c r="F29" s="6">
        <v>176</v>
      </c>
    </row>
    <row r="30" spans="1:6" s="7" customFormat="1" ht="14.25" customHeight="1" x14ac:dyDescent="0.25">
      <c r="A30" s="8">
        <f>IF(C30&gt;0,MAX($A$1:A29)+1,)</f>
        <v>29</v>
      </c>
      <c r="B30" s="13">
        <v>41165</v>
      </c>
      <c r="C30" s="10">
        <v>3120</v>
      </c>
      <c r="D30" s="11" t="s">
        <v>33</v>
      </c>
      <c r="E30" s="12" t="s">
        <v>61</v>
      </c>
      <c r="F30" s="6">
        <v>176</v>
      </c>
    </row>
    <row r="31" spans="1:6" s="7" customFormat="1" ht="12.75" customHeight="1" x14ac:dyDescent="0.25">
      <c r="A31" s="8">
        <f>IF(C31&gt;0,MAX($A$1:A30)+1,)</f>
        <v>30</v>
      </c>
      <c r="B31" s="13">
        <v>41166</v>
      </c>
      <c r="C31" s="10">
        <v>1100</v>
      </c>
      <c r="D31" s="11" t="s">
        <v>34</v>
      </c>
      <c r="E31" s="12" t="s">
        <v>61</v>
      </c>
      <c r="F31" s="6" t="s">
        <v>60</v>
      </c>
    </row>
    <row r="32" spans="1:6" s="7" customFormat="1" ht="14.25" customHeight="1" x14ac:dyDescent="0.25">
      <c r="A32" s="8">
        <f>IF(C32&gt;0,MAX($A$1:A31)+1,)</f>
        <v>31</v>
      </c>
      <c r="B32" s="13">
        <v>41166</v>
      </c>
      <c r="C32" s="10">
        <v>2600</v>
      </c>
      <c r="D32" s="11" t="s">
        <v>35</v>
      </c>
      <c r="E32" s="12" t="s">
        <v>61</v>
      </c>
      <c r="F32" s="6" t="s">
        <v>60</v>
      </c>
    </row>
    <row r="33" spans="1:6" s="7" customFormat="1" ht="14.25" customHeight="1" x14ac:dyDescent="0.25">
      <c r="A33" s="8">
        <f>IF(C33&gt;0,MAX($A$1:A32)+1,)</f>
        <v>32</v>
      </c>
      <c r="B33" s="13">
        <v>41167</v>
      </c>
      <c r="C33" s="10">
        <v>1200</v>
      </c>
      <c r="D33" s="11" t="s">
        <v>36</v>
      </c>
      <c r="E33" s="12" t="s">
        <v>61</v>
      </c>
      <c r="F33" s="6" t="s">
        <v>60</v>
      </c>
    </row>
    <row r="34" spans="1:6" s="7" customFormat="1" ht="14.25" customHeight="1" x14ac:dyDescent="0.25">
      <c r="A34" s="8">
        <f>IF(C34&gt;0,MAX($A$1:A33)+1,)</f>
        <v>33</v>
      </c>
      <c r="B34" s="13">
        <v>41169</v>
      </c>
      <c r="C34" s="10">
        <v>2300</v>
      </c>
      <c r="D34" s="11" t="s">
        <v>37</v>
      </c>
      <c r="E34" s="12" t="s">
        <v>61</v>
      </c>
      <c r="F34" s="6">
        <v>176</v>
      </c>
    </row>
    <row r="35" spans="1:6" s="7" customFormat="1" ht="14.25" customHeight="1" x14ac:dyDescent="0.25">
      <c r="A35" s="8">
        <f>IF(C35&gt;0,MAX($A$1:A34)+1,)</f>
        <v>34</v>
      </c>
      <c r="B35" s="13">
        <v>41170</v>
      </c>
      <c r="C35" s="10">
        <v>1500</v>
      </c>
      <c r="D35" s="11" t="s">
        <v>38</v>
      </c>
      <c r="E35" s="12" t="s">
        <v>61</v>
      </c>
      <c r="F35" s="6">
        <v>176</v>
      </c>
    </row>
    <row r="36" spans="1:6" s="7" customFormat="1" ht="14.25" customHeight="1" x14ac:dyDescent="0.25">
      <c r="A36" s="8">
        <f>IF(C36&gt;0,MAX($A$1:A35)+1,)</f>
        <v>35</v>
      </c>
      <c r="B36" s="13">
        <v>41170</v>
      </c>
      <c r="C36" s="10">
        <v>1100</v>
      </c>
      <c r="D36" s="11" t="s">
        <v>39</v>
      </c>
      <c r="E36" s="12" t="s">
        <v>61</v>
      </c>
      <c r="F36" s="6">
        <v>176</v>
      </c>
    </row>
    <row r="37" spans="1:6" s="7" customFormat="1" ht="14.25" customHeight="1" x14ac:dyDescent="0.25">
      <c r="A37" s="8">
        <f>IF(C37&gt;0,MAX($A$1:A36)+1,)</f>
        <v>36</v>
      </c>
      <c r="B37" s="13">
        <v>41170</v>
      </c>
      <c r="C37" s="10">
        <v>2600</v>
      </c>
      <c r="D37" s="11" t="s">
        <v>40</v>
      </c>
      <c r="E37" s="12" t="s">
        <v>61</v>
      </c>
      <c r="F37" s="6">
        <v>176</v>
      </c>
    </row>
    <row r="38" spans="1:6" s="7" customFormat="1" ht="14.25" customHeight="1" x14ac:dyDescent="0.25">
      <c r="A38" s="8">
        <f>IF(C38&gt;0,MAX($A$1:A37)+1,)</f>
        <v>37</v>
      </c>
      <c r="B38" s="13">
        <v>41170</v>
      </c>
      <c r="C38" s="10">
        <v>1600</v>
      </c>
      <c r="D38" s="11" t="s">
        <v>41</v>
      </c>
      <c r="E38" s="12" t="s">
        <v>61</v>
      </c>
      <c r="F38" s="6">
        <v>176</v>
      </c>
    </row>
    <row r="39" spans="1:6" s="7" customFormat="1" ht="14.25" customHeight="1" x14ac:dyDescent="0.25">
      <c r="A39" s="8">
        <f>IF(C39&gt;0,MAX($A$1:A38)+1,)</f>
        <v>38</v>
      </c>
      <c r="B39" s="13">
        <v>41170</v>
      </c>
      <c r="C39" s="10">
        <v>2000</v>
      </c>
      <c r="D39" s="11" t="s">
        <v>42</v>
      </c>
      <c r="E39" s="12" t="s">
        <v>61</v>
      </c>
      <c r="F39" s="6">
        <v>176</v>
      </c>
    </row>
    <row r="40" spans="1:6" s="7" customFormat="1" ht="14.25" customHeight="1" x14ac:dyDescent="0.25">
      <c r="A40" s="8">
        <f>IF(C40&gt;0,MAX($A$1:A39)+1,)</f>
        <v>39</v>
      </c>
      <c r="B40" s="13">
        <v>41171</v>
      </c>
      <c r="C40" s="10">
        <v>1500</v>
      </c>
      <c r="D40" s="11" t="s">
        <v>29</v>
      </c>
      <c r="E40" s="12" t="s">
        <v>61</v>
      </c>
      <c r="F40" s="6" t="s">
        <v>10</v>
      </c>
    </row>
    <row r="41" spans="1:6" s="7" customFormat="1" ht="14.25" customHeight="1" x14ac:dyDescent="0.25">
      <c r="A41" s="8">
        <f>IF(C41&gt;0,MAX($A$1:A40)+1,)</f>
        <v>40</v>
      </c>
      <c r="B41" s="13">
        <v>41171</v>
      </c>
      <c r="C41" s="10">
        <v>600</v>
      </c>
      <c r="D41" s="11" t="s">
        <v>43</v>
      </c>
      <c r="E41" s="12" t="s">
        <v>61</v>
      </c>
      <c r="F41" s="6" t="s">
        <v>10</v>
      </c>
    </row>
    <row r="42" spans="1:6" s="7" customFormat="1" ht="14.25" customHeight="1" x14ac:dyDescent="0.25">
      <c r="A42" s="8">
        <f>IF(C42&gt;0,MAX($A$1:A41)+1,)</f>
        <v>41</v>
      </c>
      <c r="B42" s="13">
        <v>41183</v>
      </c>
      <c r="C42" s="10">
        <v>2100</v>
      </c>
      <c r="D42" s="11" t="s">
        <v>44</v>
      </c>
      <c r="E42" s="12" t="s">
        <v>61</v>
      </c>
      <c r="F42" s="6" t="s">
        <v>10</v>
      </c>
    </row>
    <row r="43" spans="1:6" s="7" customFormat="1" ht="14.25" customHeight="1" x14ac:dyDescent="0.25">
      <c r="A43" s="8">
        <f>IF(C43&gt;0,MAX($A$1:A42)+1,)</f>
        <v>42</v>
      </c>
      <c r="B43" s="13">
        <v>41183</v>
      </c>
      <c r="C43" s="10">
        <v>1600</v>
      </c>
      <c r="D43" s="11" t="s">
        <v>45</v>
      </c>
      <c r="E43" s="12" t="s">
        <v>61</v>
      </c>
      <c r="F43" s="6">
        <v>176</v>
      </c>
    </row>
    <row r="44" spans="1:6" s="7" customFormat="1" ht="14.25" customHeight="1" x14ac:dyDescent="0.25">
      <c r="A44" s="8">
        <f>IF(C44&gt;0,MAX($A$1:A43)+1,)</f>
        <v>43</v>
      </c>
      <c r="B44" s="13">
        <v>41184</v>
      </c>
      <c r="C44" s="10">
        <v>2100</v>
      </c>
      <c r="D44" s="11" t="s">
        <v>46</v>
      </c>
      <c r="E44" s="12" t="s">
        <v>61</v>
      </c>
      <c r="F44" s="6">
        <v>176</v>
      </c>
    </row>
    <row r="45" spans="1:6" s="7" customFormat="1" ht="14.25" customHeight="1" x14ac:dyDescent="0.25">
      <c r="A45" s="8">
        <f>IF(C45&gt;0,MAX($A$1:A44)+1,)</f>
        <v>44</v>
      </c>
      <c r="B45" s="13">
        <v>41184</v>
      </c>
      <c r="C45" s="10">
        <v>2000</v>
      </c>
      <c r="D45" s="11" t="s">
        <v>47</v>
      </c>
      <c r="E45" s="12" t="s">
        <v>61</v>
      </c>
      <c r="F45" s="6">
        <v>61</v>
      </c>
    </row>
    <row r="46" spans="1:6" s="7" customFormat="1" ht="14.25" customHeight="1" x14ac:dyDescent="0.25">
      <c r="A46" s="8">
        <f>IF(C46&gt;0,MAX($A$1:A45)+1,)</f>
        <v>45</v>
      </c>
      <c r="B46" s="13">
        <v>41184</v>
      </c>
      <c r="C46" s="10">
        <v>2700</v>
      </c>
      <c r="D46" s="11" t="s">
        <v>48</v>
      </c>
      <c r="E46" s="12" t="s">
        <v>61</v>
      </c>
      <c r="F46" s="6">
        <v>176</v>
      </c>
    </row>
    <row r="47" spans="1:6" s="7" customFormat="1" ht="14.25" customHeight="1" x14ac:dyDescent="0.25">
      <c r="A47" s="8">
        <f>IF(C47&gt;0,MAX($A$1:A46)+1,)</f>
        <v>46</v>
      </c>
      <c r="B47" s="13">
        <v>41184</v>
      </c>
      <c r="C47" s="10">
        <v>2300</v>
      </c>
      <c r="D47" s="11" t="s">
        <v>49</v>
      </c>
      <c r="E47" s="12" t="s">
        <v>61</v>
      </c>
      <c r="F47" s="6">
        <v>176</v>
      </c>
    </row>
    <row r="48" spans="1:6" s="7" customFormat="1" ht="14.25" customHeight="1" x14ac:dyDescent="0.25">
      <c r="A48" s="8">
        <f>IF(C48&gt;0,MAX($A$1:A47)+1,)</f>
        <v>47</v>
      </c>
      <c r="B48" s="13">
        <v>41184</v>
      </c>
      <c r="C48" s="10">
        <v>2100</v>
      </c>
      <c r="D48" s="11" t="s">
        <v>50</v>
      </c>
      <c r="E48" s="12" t="s">
        <v>61</v>
      </c>
      <c r="F48" s="6">
        <v>176</v>
      </c>
    </row>
    <row r="49" spans="1:7" s="7" customFormat="1" ht="14.25" customHeight="1" x14ac:dyDescent="0.25">
      <c r="A49" s="8">
        <f>IF(C49&gt;0,MAX($A$1:A48)+1,)</f>
        <v>48</v>
      </c>
      <c r="B49" s="13">
        <v>41194</v>
      </c>
      <c r="C49" s="10">
        <v>1100</v>
      </c>
      <c r="D49" s="11" t="s">
        <v>51</v>
      </c>
      <c r="E49" s="12" t="s">
        <v>61</v>
      </c>
      <c r="F49" s="6">
        <v>61</v>
      </c>
    </row>
    <row r="50" spans="1:7" s="7" customFormat="1" ht="14.25" customHeight="1" x14ac:dyDescent="0.25">
      <c r="A50" s="8">
        <f>IF(C50&gt;0,MAX($A$1:A49)+1,)</f>
        <v>49</v>
      </c>
      <c r="B50" s="13">
        <v>41197</v>
      </c>
      <c r="C50" s="10">
        <v>1000</v>
      </c>
      <c r="D50" s="11" t="s">
        <v>15</v>
      </c>
      <c r="E50" s="12" t="s">
        <v>61</v>
      </c>
      <c r="F50" s="6">
        <v>61</v>
      </c>
      <c r="G50" s="28"/>
    </row>
    <row r="51" spans="1:7" s="7" customFormat="1" ht="14.25" customHeight="1" x14ac:dyDescent="0.25">
      <c r="A51" s="8">
        <f>IF(C51&gt;0,MAX($A$1:A50)+1,)</f>
        <v>50</v>
      </c>
      <c r="B51" s="13">
        <v>41197</v>
      </c>
      <c r="C51" s="10">
        <v>1600</v>
      </c>
      <c r="D51" s="11" t="s">
        <v>52</v>
      </c>
      <c r="E51" s="12" t="s">
        <v>61</v>
      </c>
      <c r="F51" s="6">
        <v>176</v>
      </c>
    </row>
    <row r="52" spans="1:7" s="7" customFormat="1" ht="14.25" customHeight="1" x14ac:dyDescent="0.25">
      <c r="A52" s="8">
        <f>IF(C52&gt;0,MAX($A$1:A51)+1,)</f>
        <v>51</v>
      </c>
      <c r="B52" s="13">
        <v>41197</v>
      </c>
      <c r="C52" s="10">
        <v>2400</v>
      </c>
      <c r="D52" s="11" t="s">
        <v>53</v>
      </c>
      <c r="E52" s="12" t="s">
        <v>61</v>
      </c>
      <c r="F52" s="6">
        <v>176</v>
      </c>
    </row>
    <row r="53" spans="1:7" s="7" customFormat="1" ht="14.25" customHeight="1" x14ac:dyDescent="0.25">
      <c r="A53" s="8">
        <f>IF(C53&gt;0,MAX($A$1:A52)+1,)</f>
        <v>52</v>
      </c>
      <c r="B53" s="13">
        <v>41197</v>
      </c>
      <c r="C53" s="10">
        <v>1060</v>
      </c>
      <c r="D53" s="11" t="s">
        <v>54</v>
      </c>
      <c r="E53" s="12" t="s">
        <v>61</v>
      </c>
      <c r="F53" s="6">
        <v>176</v>
      </c>
    </row>
    <row r="54" spans="1:7" s="7" customFormat="1" ht="14.25" customHeight="1" x14ac:dyDescent="0.25">
      <c r="A54" s="8">
        <f>IF(C54&gt;0,MAX($A$1:A53)+1,)</f>
        <v>53</v>
      </c>
      <c r="B54" s="13">
        <v>41197</v>
      </c>
      <c r="C54" s="10">
        <v>2100</v>
      </c>
      <c r="D54" s="11" t="s">
        <v>55</v>
      </c>
      <c r="E54" s="12" t="s">
        <v>61</v>
      </c>
      <c r="F54" s="6">
        <v>176</v>
      </c>
    </row>
    <row r="55" spans="1:7" s="7" customFormat="1" ht="14.25" customHeight="1" x14ac:dyDescent="0.25">
      <c r="A55" s="8">
        <f>IF(C55&gt;0,MAX($A$1:A54)+1,)</f>
        <v>54</v>
      </c>
      <c r="B55" s="13">
        <v>41197</v>
      </c>
      <c r="C55" s="10">
        <v>900</v>
      </c>
      <c r="D55" s="11" t="s">
        <v>56</v>
      </c>
      <c r="E55" s="12" t="s">
        <v>61</v>
      </c>
      <c r="F55" s="6">
        <v>176</v>
      </c>
    </row>
    <row r="56" spans="1:7" s="7" customFormat="1" ht="14.25" customHeight="1" x14ac:dyDescent="0.25">
      <c r="A56" s="8">
        <f>IF(C56&gt;0,MAX($A$1:A55)+1,)</f>
        <v>55</v>
      </c>
      <c r="B56" s="13">
        <v>41197</v>
      </c>
      <c r="C56" s="10">
        <v>1300</v>
      </c>
      <c r="D56" s="11" t="s">
        <v>57</v>
      </c>
      <c r="E56" s="12" t="s">
        <v>61</v>
      </c>
      <c r="F56" s="6">
        <v>176</v>
      </c>
    </row>
    <row r="57" spans="1:7" s="7" customFormat="1" ht="14.25" customHeight="1" x14ac:dyDescent="0.25">
      <c r="A57" s="8">
        <f>IF(C57&gt;0,MAX($A$1:A56)+1,)</f>
        <v>56</v>
      </c>
      <c r="B57" s="13">
        <v>41197</v>
      </c>
      <c r="C57" s="10">
        <v>900</v>
      </c>
      <c r="D57" s="11" t="s">
        <v>58</v>
      </c>
      <c r="E57" s="12" t="s">
        <v>61</v>
      </c>
      <c r="F57" s="6">
        <v>176</v>
      </c>
    </row>
    <row r="58" spans="1:7" s="7" customFormat="1" ht="14.25" customHeight="1" x14ac:dyDescent="0.25">
      <c r="A58" s="8">
        <f>IF(C58&gt;0,MAX($A$1:A57)+1,)</f>
        <v>57</v>
      </c>
      <c r="B58" s="13">
        <v>41197</v>
      </c>
      <c r="C58" s="10">
        <v>2600</v>
      </c>
      <c r="D58" s="11" t="s">
        <v>59</v>
      </c>
      <c r="E58" s="12" t="s">
        <v>61</v>
      </c>
      <c r="F58" s="6">
        <v>176</v>
      </c>
    </row>
    <row r="59" spans="1:7" s="7" customFormat="1" ht="14.25" customHeight="1" x14ac:dyDescent="0.25">
      <c r="A59" s="8">
        <f>IF(C59&gt;0,MAX($A$1:A58)+1,)</f>
        <v>0</v>
      </c>
      <c r="B59" s="13"/>
      <c r="C59" s="10"/>
      <c r="D59" s="11"/>
      <c r="E59" s="14"/>
      <c r="F59" s="6">
        <v>0</v>
      </c>
    </row>
    <row r="60" spans="1:7" s="7" customFormat="1" ht="14.25" customHeight="1" x14ac:dyDescent="0.25">
      <c r="A60" s="8">
        <f>IF(C60&gt;0,MAX($A$1:A59)+1,)</f>
        <v>0</v>
      </c>
      <c r="B60" s="13"/>
      <c r="C60" s="10"/>
      <c r="D60" s="11"/>
      <c r="E60" s="14"/>
      <c r="F60" s="6">
        <v>0</v>
      </c>
    </row>
    <row r="61" spans="1:7" s="7" customFormat="1" ht="14.25" customHeight="1" x14ac:dyDescent="0.25">
      <c r="A61" s="8">
        <f>IF(C61&gt;0,MAX($A$1:A60)+1,)</f>
        <v>0</v>
      </c>
      <c r="B61" s="13"/>
      <c r="C61" s="10"/>
      <c r="D61" s="11"/>
      <c r="E61" s="14"/>
      <c r="F61" s="6">
        <v>0</v>
      </c>
    </row>
    <row r="62" spans="1:7" s="7" customFormat="1" ht="14.25" customHeight="1" x14ac:dyDescent="0.25">
      <c r="A62" s="8">
        <f>IF(C62&gt;0,MAX($A$1:A61)+1,)</f>
        <v>0</v>
      </c>
      <c r="B62" s="13"/>
      <c r="C62" s="10"/>
      <c r="D62" s="11"/>
      <c r="E62" s="14"/>
      <c r="F62" s="6">
        <v>0</v>
      </c>
    </row>
    <row r="63" spans="1:7" s="7" customFormat="1" ht="14.25" customHeight="1" x14ac:dyDescent="0.25">
      <c r="A63" s="8">
        <f>IF(C63&gt;0,MAX($A$1:A62)+1,)</f>
        <v>0</v>
      </c>
      <c r="B63" s="13"/>
      <c r="C63" s="10"/>
      <c r="D63" s="11"/>
      <c r="E63" s="14"/>
      <c r="F63" s="6">
        <v>0</v>
      </c>
    </row>
    <row r="64" spans="1:7" s="7" customFormat="1" ht="14.25" customHeight="1" x14ac:dyDescent="0.25">
      <c r="A64" s="8">
        <f>IF(C64&gt;0,MAX($A$1:A63)+1,)</f>
        <v>0</v>
      </c>
      <c r="B64" s="13"/>
      <c r="C64" s="10"/>
      <c r="D64" s="11"/>
      <c r="E64" s="14"/>
      <c r="F64" s="6">
        <v>0</v>
      </c>
    </row>
    <row r="65" spans="1:6" s="7" customFormat="1" ht="14.25" customHeight="1" x14ac:dyDescent="0.25">
      <c r="A65" s="8">
        <f>IF(C65&gt;0,MAX($A$1:A64)+1,)</f>
        <v>0</v>
      </c>
      <c r="B65" s="13"/>
      <c r="C65" s="10"/>
      <c r="D65" s="11"/>
      <c r="E65" s="14"/>
      <c r="F65" s="6">
        <v>0</v>
      </c>
    </row>
    <row r="66" spans="1:6" s="7" customFormat="1" ht="14.25" customHeight="1" x14ac:dyDescent="0.25">
      <c r="A66" s="8">
        <f>IF(C66&gt;0,MAX($A$1:A65)+1,)</f>
        <v>0</v>
      </c>
      <c r="B66" s="13"/>
      <c r="C66" s="10"/>
      <c r="D66" s="11"/>
      <c r="E66" s="14"/>
      <c r="F66" s="6">
        <v>0</v>
      </c>
    </row>
    <row r="67" spans="1:6" s="7" customFormat="1" ht="14.25" customHeight="1" x14ac:dyDescent="0.25">
      <c r="A67" s="8">
        <f>IF(C67&gt;0,MAX($A$1:A66)+1,)</f>
        <v>0</v>
      </c>
      <c r="B67" s="13"/>
      <c r="C67" s="10"/>
      <c r="D67" s="11"/>
      <c r="E67" s="14"/>
      <c r="F67" s="6">
        <v>0</v>
      </c>
    </row>
    <row r="68" spans="1:6" s="7" customFormat="1" ht="14.25" customHeight="1" x14ac:dyDescent="0.25">
      <c r="A68" s="8">
        <f>IF(C68&gt;0,MAX($A$1:A67)+1,)</f>
        <v>0</v>
      </c>
      <c r="B68" s="13"/>
      <c r="C68" s="10"/>
      <c r="D68" s="11"/>
      <c r="E68" s="14"/>
      <c r="F68" s="6">
        <v>0</v>
      </c>
    </row>
    <row r="69" spans="1:6" s="7" customFormat="1" ht="14.25" customHeight="1" x14ac:dyDescent="0.25">
      <c r="A69" s="8">
        <f>IF(C69&gt;0,MAX($A$1:A68)+1,)</f>
        <v>0</v>
      </c>
      <c r="B69" s="13"/>
      <c r="C69" s="10"/>
      <c r="D69" s="11"/>
      <c r="E69" s="14"/>
      <c r="F69" s="6">
        <v>0</v>
      </c>
    </row>
    <row r="70" spans="1:6" s="7" customFormat="1" ht="14.25" customHeight="1" x14ac:dyDescent="0.25">
      <c r="A70" s="8">
        <f>IF(C70&gt;0,MAX($A$1:A69)+1,)</f>
        <v>0</v>
      </c>
      <c r="B70" s="13"/>
      <c r="C70" s="10"/>
      <c r="D70" s="11"/>
      <c r="E70" s="14"/>
      <c r="F70" s="6">
        <v>0</v>
      </c>
    </row>
    <row r="71" spans="1:6" s="7" customFormat="1" ht="14.25" customHeight="1" x14ac:dyDescent="0.25">
      <c r="A71" s="8">
        <f>IF(C71&gt;0,MAX($A$1:A70)+1,)</f>
        <v>0</v>
      </c>
      <c r="B71" s="13"/>
      <c r="C71" s="10"/>
      <c r="D71" s="11"/>
      <c r="E71" s="14"/>
      <c r="F71" s="6">
        <v>0</v>
      </c>
    </row>
    <row r="72" spans="1:6" s="7" customFormat="1" ht="14.25" customHeight="1" x14ac:dyDescent="0.25">
      <c r="A72" s="8">
        <f>IF(C72&gt;0,MAX($A$1:A71)+1,)</f>
        <v>0</v>
      </c>
      <c r="B72" s="13"/>
      <c r="C72" s="10"/>
      <c r="D72" s="11"/>
      <c r="E72" s="14"/>
      <c r="F72" s="36"/>
    </row>
    <row r="73" spans="1:6" s="7" customFormat="1" ht="14.25" customHeight="1" x14ac:dyDescent="0.25">
      <c r="A73" s="8">
        <f>IF(C73&gt;0,MAX($A$1:A72)+1,)</f>
        <v>0</v>
      </c>
      <c r="B73" s="13"/>
      <c r="C73" s="10"/>
      <c r="D73" s="11"/>
      <c r="E73" s="14"/>
      <c r="F73" s="36"/>
    </row>
    <row r="74" spans="1:6" s="7" customFormat="1" ht="14.25" customHeight="1" x14ac:dyDescent="0.25">
      <c r="A74" s="8">
        <f>IF(C74&gt;0,MAX($A$1:A73)+1,)</f>
        <v>0</v>
      </c>
      <c r="B74" s="13"/>
      <c r="C74" s="10"/>
      <c r="D74" s="11"/>
      <c r="E74" s="14"/>
      <c r="F74" s="36"/>
    </row>
  </sheetData>
  <phoneticPr fontId="1" type="noConversion"/>
  <printOptions horizontalCentered="1" gridLines="1"/>
  <pageMargins left="0.59055118110236227" right="0.19685039370078741" top="1.0236220472440944" bottom="0.31496062992125984" header="0.74803149606299213" footer="0.27559055118110237"/>
  <pageSetup paperSize="9" scale="92" fitToHeight="18" orientation="landscape" useFirstPageNumber="1" horizontalDpi="200" verticalDpi="200" r:id="rId1"/>
  <headerFooter alignWithMargins="0">
    <oddHeader>&amp;C&amp;"Palatino Linotype,полужирный"&amp;12ДАФТАРИ САБТИ  воридварақаҳои хазинавӣ аз 17.02.2012 то &amp;D&amp;R&amp;"Cambria,обычный"&amp;11&amp;P  / 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21"/>
  <sheetViews>
    <sheetView workbookViewId="0">
      <pane ySplit="2" topLeftCell="A3" activePane="bottomLeft" state="frozenSplit"/>
      <selection pane="bottomLeft" activeCell="C2" sqref="C2:H2"/>
    </sheetView>
  </sheetViews>
  <sheetFormatPr defaultRowHeight="13.8" x14ac:dyDescent="0.3"/>
  <cols>
    <col min="1" max="1" width="2.33203125" style="30" customWidth="1"/>
    <col min="2" max="2" width="6.5546875" style="30" bestFit="1" customWidth="1"/>
    <col min="3" max="8" width="7.33203125" style="30" bestFit="1" customWidth="1"/>
    <col min="9" max="23" width="2.33203125" style="30" customWidth="1"/>
  </cols>
  <sheetData>
    <row r="1" spans="1:23" s="33" customFormat="1" ht="15.6" x14ac:dyDescent="0.35">
      <c r="A1" s="29"/>
      <c r="B1" s="29"/>
      <c r="C1" s="35" t="s">
        <v>67</v>
      </c>
      <c r="D1" s="35"/>
      <c r="E1" s="35"/>
      <c r="F1" s="35"/>
      <c r="G1" s="35"/>
      <c r="H1" s="35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3">
      <c r="B2" s="31" t="s">
        <v>66</v>
      </c>
      <c r="C2" s="38">
        <v>0</v>
      </c>
      <c r="D2" s="38">
        <v>61</v>
      </c>
      <c r="E2" s="38" t="s">
        <v>17</v>
      </c>
      <c r="F2" s="38" t="s">
        <v>60</v>
      </c>
      <c r="G2" s="38">
        <v>176</v>
      </c>
      <c r="H2" s="38" t="s">
        <v>10</v>
      </c>
    </row>
    <row r="3" spans="1:23" x14ac:dyDescent="0.3">
      <c r="B3" s="32">
        <v>40909</v>
      </c>
      <c r="C3" s="30">
        <f>SUMPRODUCT((MONTH($B3)=MONTH(Регистрация!$B$2:$B$71))*(C$2=(Регистрация!$F$2:$F$71))*Регистрация!$C$2:$C$71)</f>
        <v>0</v>
      </c>
      <c r="D3" s="30">
        <f>SUMPRODUCT((MONTH($B3)=MONTH(Регистрация!$B$2:$B$71))*(D$2=(Регистрация!$F$2:$F$71))*Регистрация!$C$2:$C$71)</f>
        <v>0</v>
      </c>
      <c r="E3" s="30">
        <f>SUMPRODUCT((MONTH($B3)=MONTH(Регистрация!$B$2:$B$71))*(E$2=(Регистрация!$F$2:$F$71))*Регистрация!$C$2:$C$71)</f>
        <v>0</v>
      </c>
      <c r="F3" s="30">
        <f>SUMPRODUCT((MONTH($B3)=MONTH(Регистрация!$B$2:$B$71))*(F$2=(Регистрация!$F$2:$F$71))*Регистрация!$C$2:$C$71)</f>
        <v>0</v>
      </c>
      <c r="G3" s="30">
        <f>SUMPRODUCT((MONTH($B3)=MONTH(Регистрация!$B$2:$B$71))*(G$2=(Регистрация!$F$2:$F$71))*Регистрация!$C$2:$C$71)</f>
        <v>0</v>
      </c>
      <c r="H3" s="30">
        <f>SUMPRODUCT((MONTH($B3)=MONTH(Регистрация!$B$2:$B$71))*(H$2=(Регистрация!$F$2:$F$71))*Регистрация!$C$2:$C$71)</f>
        <v>0</v>
      </c>
    </row>
    <row r="4" spans="1:23" x14ac:dyDescent="0.3">
      <c r="B4" s="32">
        <v>40940</v>
      </c>
      <c r="C4" s="30">
        <f>SUMPRODUCT((MONTH($B4)=MONTH(Регистрация!$B$2:$B$71))*(C$2=(Регистрация!$F$2:$F$71))*Регистрация!$C$2:$C$71)</f>
        <v>3475</v>
      </c>
      <c r="D4" s="30">
        <f>SUMPRODUCT((MONTH($B4)=MONTH(Регистрация!$B$2:$B$71))*(D$2=(Регистрация!$F$2:$F$71))*Регистрация!$C$2:$C$71)</f>
        <v>0</v>
      </c>
      <c r="E4" s="30">
        <f>SUMPRODUCT((MONTH($B4)=MONTH(Регистрация!$B$2:$B$71))*(E$2=(Регистрация!$F$2:$F$71))*Регистрация!$C$2:$C$71)</f>
        <v>0</v>
      </c>
      <c r="F4" s="30">
        <f>SUMPRODUCT((MONTH($B4)=MONTH(Регистрация!$B$2:$B$71))*(F$2=(Регистрация!$F$2:$F$71))*Регистрация!$C$2:$C$71)</f>
        <v>0</v>
      </c>
      <c r="G4" s="30">
        <f>SUMPRODUCT((MONTH($B4)=MONTH(Регистрация!$B$2:$B$71))*(G$2=(Регистрация!$F$2:$F$71))*Регистрация!$C$2:$C$71)</f>
        <v>2000</v>
      </c>
      <c r="H4" s="30">
        <f>SUMPRODUCT((MONTH($B4)=MONTH(Регистрация!$B$2:$B$71))*(H$2=(Регистрация!$F$2:$F$71))*Регистрация!$C$2:$C$71)</f>
        <v>0</v>
      </c>
    </row>
    <row r="5" spans="1:23" x14ac:dyDescent="0.3">
      <c r="B5" s="32">
        <v>40969</v>
      </c>
      <c r="C5" s="30">
        <f>SUMPRODUCT((MONTH($B5)=MONTH(Регистрация!$B$2:$B$71))*(C$2=(Регистрация!$F$2:$F$71))*Регистрация!$C$2:$C$71)</f>
        <v>0</v>
      </c>
      <c r="D5" s="30">
        <f>SUMPRODUCT((MONTH($B5)=MONTH(Регистрация!$B$2:$B$71))*(D$2=(Регистрация!$F$2:$F$71))*Регистрация!$C$2:$C$71)</f>
        <v>0</v>
      </c>
      <c r="E5" s="30">
        <f>SUMPRODUCT((MONTH($B5)=MONTH(Регистрация!$B$2:$B$71))*(E$2=(Регистрация!$F$2:$F$71))*Регистрация!$C$2:$C$71)</f>
        <v>0</v>
      </c>
      <c r="F5" s="30">
        <f>SUMPRODUCT((MONTH($B5)=MONTH(Регистрация!$B$2:$B$71))*(F$2=(Регистрация!$F$2:$F$71))*Регистрация!$C$2:$C$71)</f>
        <v>0</v>
      </c>
      <c r="G5" s="30">
        <f>SUMPRODUCT((MONTH($B5)=MONTH(Регистрация!$B$2:$B$71))*(G$2=(Регистрация!$F$2:$F$71))*Регистрация!$C$2:$C$71)</f>
        <v>2075</v>
      </c>
      <c r="H5" s="30">
        <f>SUMPRODUCT((MONTH($B5)=MONTH(Регистрация!$B$2:$B$71))*(H$2=(Регистрация!$F$2:$F$71))*Регистрация!$C$2:$C$71)</f>
        <v>0</v>
      </c>
    </row>
    <row r="6" spans="1:23" x14ac:dyDescent="0.3">
      <c r="B6" s="32">
        <v>41000</v>
      </c>
      <c r="C6" s="30">
        <f>SUMPRODUCT((MONTH($B6)=MONTH(Регистрация!$B$2:$B$71))*(C$2=(Регистрация!$F$2:$F$71))*Регистрация!$C$2:$C$71)</f>
        <v>0</v>
      </c>
      <c r="D6" s="30">
        <f>SUMPRODUCT((MONTH($B6)=MONTH(Регистрация!$B$2:$B$71))*(D$2=(Регистрация!$F$2:$F$71))*Регистрация!$C$2:$C$71)</f>
        <v>0</v>
      </c>
      <c r="E6" s="30">
        <f>SUMPRODUCT((MONTH($B6)=MONTH(Регистрация!$B$2:$B$71))*(E$2=(Регистрация!$F$2:$F$71))*Регистрация!$C$2:$C$71)</f>
        <v>0</v>
      </c>
      <c r="F6" s="30">
        <f>SUMPRODUCT((MONTH($B6)=MONTH(Регистрация!$B$2:$B$71))*(F$2=(Регистрация!$F$2:$F$71))*Регистрация!$C$2:$C$71)</f>
        <v>0</v>
      </c>
      <c r="G6" s="30">
        <f>SUMPRODUCT((MONTH($B6)=MONTH(Регистрация!$B$2:$B$71))*(G$2=(Регистрация!$F$2:$F$71))*Регистрация!$C$2:$C$71)</f>
        <v>0</v>
      </c>
      <c r="H6" s="30">
        <f>SUMPRODUCT((MONTH($B6)=MONTH(Регистрация!$B$2:$B$71))*(H$2=(Регистрация!$F$2:$F$71))*Регистрация!$C$2:$C$71)</f>
        <v>0</v>
      </c>
    </row>
    <row r="7" spans="1:23" x14ac:dyDescent="0.3">
      <c r="B7" s="32">
        <v>41030</v>
      </c>
      <c r="C7" s="30">
        <f>SUMPRODUCT((MONTH($B7)=MONTH(Регистрация!$B$2:$B$71))*(C$2=(Регистрация!$F$2:$F$71))*Регистрация!$C$2:$C$71)</f>
        <v>0</v>
      </c>
      <c r="D7" s="30">
        <f>SUMPRODUCT((MONTH($B7)=MONTH(Регистрация!$B$2:$B$71))*(D$2=(Регистрация!$F$2:$F$71))*Регистрация!$C$2:$C$71)</f>
        <v>0</v>
      </c>
      <c r="E7" s="30">
        <f>SUMPRODUCT((MONTH($B7)=MONTH(Регистрация!$B$2:$B$71))*(E$2=(Регистрация!$F$2:$F$71))*Регистрация!$C$2:$C$71)</f>
        <v>0</v>
      </c>
      <c r="F7" s="30">
        <f>SUMPRODUCT((MONTH($B7)=MONTH(Регистрация!$B$2:$B$71))*(F$2=(Регистрация!$F$2:$F$71))*Регистрация!$C$2:$C$71)</f>
        <v>0</v>
      </c>
      <c r="G7" s="30">
        <f>SUMPRODUCT((MONTH($B7)=MONTH(Регистрация!$B$2:$B$71))*(G$2=(Регистрация!$F$2:$F$71))*Регистрация!$C$2:$C$71)</f>
        <v>1050</v>
      </c>
      <c r="H7" s="30">
        <f>SUMPRODUCT((MONTH($B7)=MONTH(Регистрация!$B$2:$B$71))*(H$2=(Регистрация!$F$2:$F$71))*Регистрация!$C$2:$C$71)</f>
        <v>0</v>
      </c>
    </row>
    <row r="8" spans="1:23" x14ac:dyDescent="0.3">
      <c r="B8" s="32">
        <v>41061</v>
      </c>
      <c r="C8" s="30">
        <f>SUMPRODUCT((MONTH($B8)=MONTH(Регистрация!$B$2:$B$71))*(C$2=(Регистрация!$F$2:$F$71))*Регистрация!$C$2:$C$71)</f>
        <v>0</v>
      </c>
      <c r="D8" s="30">
        <f>SUMPRODUCT((MONTH($B8)=MONTH(Регистрация!$B$2:$B$71))*(D$2=(Регистрация!$F$2:$F$71))*Регистрация!$C$2:$C$71)</f>
        <v>0</v>
      </c>
      <c r="E8" s="30">
        <f>SUMPRODUCT((MONTH($B8)=MONTH(Регистрация!$B$2:$B$71))*(E$2=(Регистрация!$F$2:$F$71))*Регистрация!$C$2:$C$71)</f>
        <v>0</v>
      </c>
      <c r="F8" s="30">
        <f>SUMPRODUCT((MONTH($B8)=MONTH(Регистрация!$B$2:$B$71))*(F$2=(Регистрация!$F$2:$F$71))*Регистрация!$C$2:$C$71)</f>
        <v>0</v>
      </c>
      <c r="G8" s="30">
        <f>SUMPRODUCT((MONTH($B8)=MONTH(Регистрация!$B$2:$B$71))*(G$2=(Регистрация!$F$2:$F$71))*Регистрация!$C$2:$C$71)</f>
        <v>3950</v>
      </c>
      <c r="H8" s="30">
        <f>SUMPRODUCT((MONTH($B8)=MONTH(Регистрация!$B$2:$B$71))*(H$2=(Регистрация!$F$2:$F$71))*Регистрация!$C$2:$C$71)</f>
        <v>0</v>
      </c>
    </row>
    <row r="9" spans="1:23" x14ac:dyDescent="0.3">
      <c r="B9" s="32">
        <v>41091</v>
      </c>
      <c r="C9" s="30">
        <f>SUMPRODUCT((MONTH($B9)=MONTH(Регистрация!$B$2:$B$71))*(C$2=(Регистрация!$F$2:$F$71))*Регистрация!$C$2:$C$71)</f>
        <v>0</v>
      </c>
      <c r="D9" s="30">
        <f>SUMPRODUCT((MONTH($B9)=MONTH(Регистрация!$B$2:$B$71))*(D$2=(Регистрация!$F$2:$F$71))*Регистрация!$C$2:$C$71)</f>
        <v>0</v>
      </c>
      <c r="E9" s="30">
        <f>SUMPRODUCT((MONTH($B9)=MONTH(Регистрация!$B$2:$B$71))*(E$2=(Регистрация!$F$2:$F$71))*Регистрация!$C$2:$C$71)</f>
        <v>0</v>
      </c>
      <c r="F9" s="30">
        <f>SUMPRODUCT((MONTH($B9)=MONTH(Регистрация!$B$2:$B$71))*(F$2=(Регистрация!$F$2:$F$71))*Регистрация!$C$2:$C$71)</f>
        <v>0</v>
      </c>
      <c r="G9" s="30">
        <f>SUMPRODUCT((MONTH($B9)=MONTH(Регистрация!$B$2:$B$71))*(G$2=(Регистрация!$F$2:$F$71))*Регистрация!$C$2:$C$71)</f>
        <v>4550</v>
      </c>
      <c r="H9" s="30">
        <f>SUMPRODUCT((MONTH($B9)=MONTH(Регистрация!$B$2:$B$71))*(H$2=(Регистрация!$F$2:$F$71))*Регистрация!$C$2:$C$71)</f>
        <v>0</v>
      </c>
    </row>
    <row r="10" spans="1:23" x14ac:dyDescent="0.3">
      <c r="B10" s="32">
        <v>41122</v>
      </c>
      <c r="C10" s="30">
        <f>SUMPRODUCT((MONTH($B10)=MONTH(Регистрация!$B$2:$B$71))*(C$2=(Регистрация!$F$2:$F$71))*Регистрация!$C$2:$C$71)</f>
        <v>0</v>
      </c>
      <c r="D10" s="30">
        <f>SUMPRODUCT((MONTH($B10)=MONTH(Регистрация!$B$2:$B$71))*(D$2=(Регистрация!$F$2:$F$71))*Регистрация!$C$2:$C$71)</f>
        <v>1580</v>
      </c>
      <c r="E10" s="30">
        <f>SUMPRODUCT((MONTH($B10)=MONTH(Регистрация!$B$2:$B$71))*(E$2=(Регистрация!$F$2:$F$71))*Регистрация!$C$2:$C$71)</f>
        <v>0</v>
      </c>
      <c r="F10" s="30">
        <f>SUMPRODUCT((MONTH($B10)=MONTH(Регистрация!$B$2:$B$71))*(F$2=(Регистрация!$F$2:$F$71))*Регистрация!$C$2:$C$71)</f>
        <v>0</v>
      </c>
      <c r="G10" s="30">
        <f>SUMPRODUCT((MONTH($B10)=MONTH(Регистрация!$B$2:$B$71))*(G$2=(Регистрация!$F$2:$F$71))*Регистрация!$C$2:$C$71)</f>
        <v>0</v>
      </c>
      <c r="H10" s="30">
        <f>SUMPRODUCT((MONTH($B10)=MONTH(Регистрация!$B$2:$B$71))*(H$2=(Регистрация!$F$2:$F$71))*Регистрация!$C$2:$C$71)</f>
        <v>0</v>
      </c>
    </row>
    <row r="11" spans="1:23" x14ac:dyDescent="0.3">
      <c r="B11" s="32">
        <v>41153</v>
      </c>
      <c r="C11" s="30">
        <f>SUMPRODUCT((MONTH($B11)=MONTH(Регистрация!$B$2:$B$71))*(C$2=(Регистрация!$F$2:$F$71))*Регистрация!$C$2:$C$71)</f>
        <v>0</v>
      </c>
      <c r="D11" s="30">
        <f>SUMPRODUCT((MONTH($B11)=MONTH(Регистрация!$B$2:$B$71))*(D$2=(Регистрация!$F$2:$F$71))*Регистрация!$C$2:$C$71)</f>
        <v>0</v>
      </c>
      <c r="E11" s="30">
        <f>SUMPRODUCT((MONTH($B11)=MONTH(Регистрация!$B$2:$B$71))*(E$2=(Регистрация!$F$2:$F$71))*Регистрация!$C$2:$C$71)</f>
        <v>3800</v>
      </c>
      <c r="F11" s="30">
        <f>SUMPRODUCT((MONTH($B11)=MONTH(Регистрация!$B$2:$B$71))*(F$2=(Регистрация!$F$2:$F$71))*Регистрация!$C$2:$C$71)</f>
        <v>4900</v>
      </c>
      <c r="G11" s="30">
        <f>SUMPRODUCT((MONTH($B11)=MONTH(Регистрация!$B$2:$B$71))*(G$2=(Регистрация!$F$2:$F$71))*Регистрация!$C$2:$C$71)</f>
        <v>20990</v>
      </c>
      <c r="H11" s="30">
        <f>SUMPRODUCT((MONTH($B11)=MONTH(Регистрация!$B$2:$B$71))*(H$2=(Регистрация!$F$2:$F$71))*Регистрация!$C$2:$C$71)</f>
        <v>2100</v>
      </c>
    </row>
    <row r="12" spans="1:23" x14ac:dyDescent="0.3">
      <c r="B12" s="32">
        <v>41183</v>
      </c>
      <c r="C12" s="30">
        <f>SUMPRODUCT((MONTH($B12)=MONTH(Регистрация!$B$2:$B$71))*(C$2=(Регистрация!$F$2:$F$71))*Регистрация!$C$2:$C$71)</f>
        <v>0</v>
      </c>
      <c r="D12" s="30">
        <f>SUMPRODUCT((MONTH($B12)=MONTH(Регистрация!$B$2:$B$71))*(D$2=(Регистрация!$F$2:$F$71))*Регистрация!$C$2:$C$71)</f>
        <v>4100</v>
      </c>
      <c r="E12" s="30">
        <f>SUMPRODUCT((MONTH($B12)=MONTH(Регистрация!$B$2:$B$71))*(E$2=(Регистрация!$F$2:$F$71))*Регистрация!$C$2:$C$71)</f>
        <v>0</v>
      </c>
      <c r="F12" s="30">
        <f>SUMPRODUCT((MONTH($B12)=MONTH(Регистрация!$B$2:$B$71))*(F$2=(Регистрация!$F$2:$F$71))*Регистрация!$C$2:$C$71)</f>
        <v>0</v>
      </c>
      <c r="G12" s="30">
        <f>SUMPRODUCT((MONTH($B12)=MONTH(Регистрация!$B$2:$B$71))*(G$2=(Регистрация!$F$2:$F$71))*Регистрация!$C$2:$C$71)</f>
        <v>23660</v>
      </c>
      <c r="H12" s="30">
        <f>SUMPRODUCT((MONTH($B12)=MONTH(Регистрация!$B$2:$B$71))*(H$2=(Регистрация!$F$2:$F$71))*Регистрация!$C$2:$C$71)</f>
        <v>2100</v>
      </c>
    </row>
    <row r="13" spans="1:23" x14ac:dyDescent="0.3">
      <c r="B13" s="32">
        <v>41214</v>
      </c>
      <c r="C13" s="30">
        <f>SUMPRODUCT((MONTH($B13)=MONTH(Регистрация!$B$2:$B$71))*(C$2=(Регистрация!$F$2:$F$71))*Регистрация!$C$2:$C$71)</f>
        <v>0</v>
      </c>
      <c r="D13" s="30">
        <f>SUMPRODUCT((MONTH($B13)=MONTH(Регистрация!$B$2:$B$71))*(D$2=(Регистрация!$F$2:$F$71))*Регистрация!$C$2:$C$71)</f>
        <v>0</v>
      </c>
      <c r="E13" s="30">
        <f>SUMPRODUCT((MONTH($B13)=MONTH(Регистрация!$B$2:$B$71))*(E$2=(Регистрация!$F$2:$F$71))*Регистрация!$C$2:$C$71)</f>
        <v>0</v>
      </c>
      <c r="F13" s="30">
        <f>SUMPRODUCT((MONTH($B13)=MONTH(Регистрация!$B$2:$B$71))*(F$2=(Регистрация!$F$2:$F$71))*Регистрация!$C$2:$C$71)</f>
        <v>0</v>
      </c>
      <c r="G13" s="30">
        <f>SUMPRODUCT((MONTH($B13)=MONTH(Регистрация!$B$2:$B$71))*(G$2=(Регистрация!$F$2:$F$71))*Регистрация!$C$2:$C$71)</f>
        <v>0</v>
      </c>
      <c r="H13" s="30">
        <f>SUMPRODUCT((MONTH($B13)=MONTH(Регистрация!$B$2:$B$71))*(H$2=(Регистрация!$F$2:$F$71))*Регистрация!$C$2:$C$71)</f>
        <v>0</v>
      </c>
    </row>
    <row r="14" spans="1:23" x14ac:dyDescent="0.3">
      <c r="B14" s="32">
        <v>41244</v>
      </c>
      <c r="C14" s="30">
        <f>SUMPRODUCT((MONTH($B14)=MONTH(Регистрация!$B$2:$B$71))*(C$2=(Регистрация!$F$2:$F$71))*Регистрация!$C$2:$C$71)</f>
        <v>0</v>
      </c>
      <c r="D14" s="30">
        <f>SUMPRODUCT((MONTH($B14)=MONTH(Регистрация!$B$2:$B$71))*(D$2=(Регистрация!$F$2:$F$71))*Регистрация!$C$2:$C$71)</f>
        <v>0</v>
      </c>
      <c r="E14" s="30">
        <f>SUMPRODUCT((MONTH($B14)=MONTH(Регистрация!$B$2:$B$71))*(E$2=(Регистрация!$F$2:$F$71))*Регистрация!$C$2:$C$71)</f>
        <v>0</v>
      </c>
      <c r="F14" s="30">
        <f>SUMPRODUCT((MONTH($B14)=MONTH(Регистрация!$B$2:$B$71))*(F$2=(Регистрация!$F$2:$F$71))*Регистрация!$C$2:$C$71)</f>
        <v>0</v>
      </c>
      <c r="G14" s="30">
        <f>SUMPRODUCT((MONTH($B14)=MONTH(Регистрация!$B$2:$B$71))*(G$2=(Регистрация!$F$2:$F$71))*Регистрация!$C$2:$C$71)</f>
        <v>0</v>
      </c>
      <c r="H14" s="30">
        <f>SUMPRODUCT((MONTH($B14)=MONTH(Регистрация!$B$2:$B$71))*(H$2=(Регистрация!$F$2:$F$71))*Регистрация!$C$2:$C$71)</f>
        <v>0</v>
      </c>
    </row>
    <row r="20" spans="4:4" ht="17.399999999999999" x14ac:dyDescent="0.4">
      <c r="D20" s="34"/>
    </row>
    <row r="21" spans="4:4" ht="17.399999999999999" x14ac:dyDescent="0.4">
      <c r="D21" s="34"/>
    </row>
  </sheetData>
  <mergeCells count="1">
    <mergeCell ref="C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Регистрация</vt:lpstr>
      <vt:lpstr>Сводная по счетам</vt:lpstr>
      <vt:lpstr>Регистрация!Заголовки_для_печати</vt:lpstr>
      <vt:lpstr>Регистрация!Область_печати</vt:lpstr>
      <vt:lpstr>счет</vt:lpstr>
    </vt:vector>
  </TitlesOfParts>
  <Company>ООО "Агенство Владимира Гревцова" &amp; ЗАО "КААС"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</cp:lastModifiedBy>
  <cp:revision>1</cp:revision>
  <cp:lastPrinted>2012-10-20T03:41:56Z</cp:lastPrinted>
  <dcterms:created xsi:type="dcterms:W3CDTF">2003-07-14T15:57:48Z</dcterms:created>
  <dcterms:modified xsi:type="dcterms:W3CDTF">2012-11-04T10:50:45Z</dcterms:modified>
</cp:coreProperties>
</file>