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и т.д. до 31" sheetId="7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E120" i="1"/>
  <c r="B120"/>
  <c r="E119"/>
  <c r="B119"/>
  <c r="E118"/>
  <c r="B118"/>
  <c r="E117"/>
  <c r="B117"/>
  <c r="E116"/>
  <c r="B116"/>
  <c r="E115"/>
  <c r="B115"/>
  <c r="E114"/>
  <c r="B114"/>
  <c r="E113"/>
  <c r="B113"/>
  <c r="E112"/>
  <c r="B112"/>
  <c r="E111"/>
  <c r="B111"/>
  <c r="B110"/>
  <c r="E109"/>
  <c r="B109"/>
  <c r="B108"/>
  <c r="E107"/>
  <c r="E106"/>
  <c r="E105"/>
  <c r="E104"/>
  <c r="B104"/>
  <c r="E103"/>
  <c r="B103"/>
  <c r="E102"/>
  <c r="B102"/>
  <c r="E101"/>
  <c r="B101"/>
  <c r="E100"/>
  <c r="B100"/>
  <c r="E99"/>
  <c r="B99"/>
  <c r="E98"/>
  <c r="C98"/>
  <c r="B98"/>
  <c r="E97"/>
  <c r="B97"/>
  <c r="E96"/>
  <c r="B96"/>
  <c r="E95"/>
  <c r="B95"/>
  <c r="E94"/>
  <c r="C94"/>
  <c r="B94"/>
  <c r="E93"/>
  <c r="B93"/>
  <c r="E92"/>
  <c r="B92"/>
  <c r="E91"/>
  <c r="B91"/>
  <c r="E90"/>
  <c r="C90"/>
  <c r="B90"/>
  <c r="E89"/>
  <c r="B89"/>
  <c r="E88"/>
  <c r="B88"/>
  <c r="E87"/>
  <c r="B87"/>
  <c r="E86"/>
  <c r="B86"/>
  <c r="E85"/>
  <c r="B85"/>
  <c r="E84"/>
  <c r="B84"/>
  <c r="E83"/>
  <c r="B83"/>
  <c r="D82"/>
  <c r="E82" s="1"/>
  <c r="B82"/>
  <c r="E81"/>
  <c r="B81"/>
  <c r="E80"/>
  <c r="C80"/>
  <c r="B80"/>
  <c r="E79"/>
  <c r="B79"/>
  <c r="E78"/>
  <c r="B78"/>
  <c r="E77"/>
  <c r="B77"/>
  <c r="E76"/>
  <c r="B76"/>
  <c r="E75"/>
  <c r="B75"/>
  <c r="E74"/>
  <c r="C74"/>
  <c r="B74"/>
  <c r="E73"/>
  <c r="C73"/>
  <c r="B73"/>
  <c r="E72"/>
  <c r="C72"/>
  <c r="B72"/>
  <c r="E71"/>
  <c r="C71"/>
  <c r="B71"/>
  <c r="E70"/>
  <c r="C70"/>
  <c r="B70"/>
  <c r="E69"/>
  <c r="C69"/>
  <c r="B69"/>
  <c r="E68"/>
  <c r="C68"/>
  <c r="B68"/>
  <c r="E67"/>
  <c r="C67"/>
  <c r="B67"/>
  <c r="E66"/>
  <c r="C66"/>
  <c r="B66"/>
  <c r="E65"/>
  <c r="C65"/>
  <c r="B65"/>
  <c r="E64"/>
  <c r="C64"/>
  <c r="B64"/>
  <c r="E63"/>
  <c r="C63"/>
  <c r="B63"/>
  <c r="E62"/>
  <c r="C62"/>
  <c r="B62"/>
  <c r="E61"/>
  <c r="C61"/>
  <c r="B61"/>
  <c r="E60"/>
  <c r="C60"/>
  <c r="B60"/>
  <c r="E59"/>
  <c r="C59"/>
  <c r="B59"/>
  <c r="E58"/>
  <c r="C58"/>
  <c r="B58"/>
  <c r="E57"/>
  <c r="C57"/>
  <c r="B57"/>
  <c r="E56"/>
  <c r="C56"/>
  <c r="B56"/>
  <c r="E55"/>
  <c r="C55"/>
  <c r="B55"/>
  <c r="E54"/>
  <c r="C54"/>
  <c r="B54"/>
  <c r="E53"/>
  <c r="C53"/>
  <c r="B53"/>
  <c r="E52"/>
  <c r="C52"/>
  <c r="B52"/>
  <c r="E51"/>
  <c r="C51"/>
  <c r="B51"/>
  <c r="E50"/>
  <c r="C50"/>
  <c r="B50"/>
  <c r="E49"/>
  <c r="C49"/>
  <c r="B49"/>
  <c r="E48"/>
  <c r="C48"/>
  <c r="B48"/>
  <c r="E47"/>
  <c r="C47"/>
  <c r="B47"/>
  <c r="D46"/>
  <c r="E46" s="1"/>
  <c r="C46"/>
  <c r="B46"/>
  <c r="E45"/>
  <c r="C45"/>
  <c r="B45"/>
  <c r="D44"/>
  <c r="E44" s="1"/>
  <c r="C44"/>
  <c r="B44"/>
  <c r="E43"/>
  <c r="C43"/>
  <c r="B43"/>
  <c r="E42"/>
  <c r="C42"/>
  <c r="B42"/>
  <c r="E41"/>
  <c r="C41"/>
  <c r="E40"/>
  <c r="C40"/>
  <c r="B40"/>
  <c r="E39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D9"/>
  <c r="E9" s="1"/>
  <c r="E8" s="1"/>
  <c r="C9"/>
  <c r="B9"/>
  <c r="D8"/>
  <c r="C8"/>
  <c r="E7"/>
  <c r="C7"/>
  <c r="B7"/>
  <c r="E6"/>
  <c r="C6"/>
  <c r="B6"/>
</calcChain>
</file>

<file path=xl/sharedStrings.xml><?xml version="1.0" encoding="utf-8"?>
<sst xmlns="http://schemas.openxmlformats.org/spreadsheetml/2006/main" count="19" uniqueCount="10">
  <si>
    <t>Оперативные данные выполнения плановых показателей</t>
  </si>
  <si>
    <t>по основному производству</t>
  </si>
  <si>
    <t>Показатели</t>
  </si>
  <si>
    <t>Единица измерения</t>
  </si>
  <si>
    <t>Факт</t>
  </si>
  <si>
    <t>за сутки</t>
  </si>
  <si>
    <t>к периоду</t>
  </si>
  <si>
    <t>Про-во проволоки (всего):</t>
  </si>
  <si>
    <t>тонн</t>
  </si>
  <si>
    <t>км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</si>
</sst>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b/>
      <i/>
      <sz val="12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4"/>
      <name val="Times New Roman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1" fillId="0" borderId="1" xfId="0" applyFont="1" applyBorder="1" applyProtection="1"/>
    <xf numFmtId="0" fontId="0" fillId="0" borderId="2" xfId="0" applyFont="1" applyBorder="1" applyProtection="1"/>
    <xf numFmtId="0" fontId="2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3" xfId="0" applyFont="1" applyBorder="1" applyProtection="1"/>
    <xf numFmtId="0" fontId="0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0" fillId="0" borderId="4" xfId="0" applyFont="1" applyBorder="1" applyProtection="1"/>
    <xf numFmtId="0" fontId="0" fillId="0" borderId="5" xfId="0" applyFont="1" applyBorder="1" applyProtection="1"/>
    <xf numFmtId="0" fontId="0" fillId="0" borderId="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Protection="1"/>
    <xf numFmtId="0" fontId="6" fillId="0" borderId="1" xfId="0" applyFont="1" applyBorder="1" applyAlignment="1" applyProtection="1">
      <alignment horizontal="center"/>
    </xf>
    <xf numFmtId="3" fontId="6" fillId="2" borderId="6" xfId="0" applyNumberFormat="1" applyFont="1" applyFill="1" applyBorder="1" applyAlignment="1" applyProtection="1">
      <alignment horizontal="center"/>
      <protection locked="0"/>
    </xf>
    <xf numFmtId="3" fontId="5" fillId="3" borderId="6" xfId="0" applyNumberFormat="1" applyFont="1" applyFill="1" applyBorder="1" applyAlignment="1" applyProtection="1">
      <alignment horizontal="center"/>
    </xf>
    <xf numFmtId="0" fontId="5" fillId="0" borderId="10" xfId="0" applyFont="1" applyBorder="1" applyProtection="1"/>
    <xf numFmtId="0" fontId="4" fillId="0" borderId="6" xfId="0" applyFont="1" applyBorder="1" applyProtection="1"/>
    <xf numFmtId="3" fontId="6" fillId="0" borderId="6" xfId="0" applyNumberFormat="1" applyFont="1" applyBorder="1" applyAlignment="1" applyProtection="1">
      <alignment horizontal="center"/>
    </xf>
    <xf numFmtId="3" fontId="5" fillId="0" borderId="6" xfId="0" applyNumberFormat="1" applyFont="1" applyBorder="1" applyAlignment="1" applyProtection="1">
      <alignment horizontal="center"/>
    </xf>
    <xf numFmtId="0" fontId="5" fillId="0" borderId="6" xfId="0" applyFont="1" applyBorder="1" applyProtection="1"/>
    <xf numFmtId="3" fontId="6" fillId="0" borderId="6" xfId="0" applyNumberFormat="1" applyFont="1" applyBorder="1" applyAlignment="1" applyProtection="1">
      <alignment horizontal="center"/>
      <protection locked="0"/>
    </xf>
    <xf numFmtId="2" fontId="3" fillId="0" borderId="6" xfId="0" applyNumberFormat="1" applyFont="1" applyBorder="1" applyAlignment="1" applyProtection="1">
      <alignment horizontal="left" vertical="top"/>
    </xf>
    <xf numFmtId="3" fontId="0" fillId="0" borderId="6" xfId="0" applyNumberFormat="1" applyFont="1" applyBorder="1" applyProtection="1"/>
    <xf numFmtId="0" fontId="5" fillId="0" borderId="6" xfId="0" applyFont="1" applyBorder="1" applyAlignment="1" applyProtection="1">
      <alignment horizontal="left" vertical="top"/>
      <protection locked="0"/>
    </xf>
    <xf numFmtId="3" fontId="6" fillId="0" borderId="6" xfId="0" applyNumberFormat="1" applyFont="1" applyBorder="1" applyAlignment="1" applyProtection="1"/>
    <xf numFmtId="2" fontId="2" fillId="0" borderId="10" xfId="0" applyNumberFormat="1" applyFont="1" applyBorder="1" applyAlignment="1" applyProtection="1">
      <alignment vertical="center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0" fillId="0" borderId="10" xfId="0" applyNumberFormat="1" applyFont="1" applyBorder="1" applyProtection="1"/>
    <xf numFmtId="2" fontId="2" fillId="0" borderId="6" xfId="0" applyNumberFormat="1" applyFont="1" applyBorder="1" applyAlignment="1" applyProtection="1">
      <alignment vertical="center"/>
    </xf>
    <xf numFmtId="0" fontId="2" fillId="4" borderId="6" xfId="0" applyFont="1" applyFill="1" applyBorder="1" applyAlignment="1" applyProtection="1">
      <alignment horizontal="right" vertical="center"/>
    </xf>
    <xf numFmtId="0" fontId="7" fillId="4" borderId="6" xfId="0" applyFont="1" applyFill="1" applyBorder="1" applyAlignment="1" applyProtection="1">
      <alignment horizontal="center" vertical="center" textRotation="90"/>
    </xf>
    <xf numFmtId="0" fontId="2" fillId="5" borderId="6" xfId="0" applyFont="1" applyFill="1" applyBorder="1" applyAlignment="1" applyProtection="1">
      <alignment horizontal="right" vertical="center"/>
    </xf>
    <xf numFmtId="0" fontId="7" fillId="5" borderId="6" xfId="0" applyFont="1" applyFill="1" applyBorder="1" applyAlignment="1" applyProtection="1">
      <alignment horizontal="center" vertical="center" textRotation="90"/>
    </xf>
    <xf numFmtId="0" fontId="0" fillId="0" borderId="6" xfId="0" applyFont="1" applyBorder="1" applyAlignment="1" applyProtection="1">
      <alignment horizontal="center" vertical="center" textRotation="90"/>
    </xf>
    <xf numFmtId="0" fontId="2" fillId="6" borderId="6" xfId="0" applyFont="1" applyFill="1" applyBorder="1" applyAlignment="1" applyProtection="1">
      <alignment horizontal="right" vertical="center"/>
    </xf>
    <xf numFmtId="0" fontId="7" fillId="6" borderId="6" xfId="0" applyFont="1" applyFill="1" applyBorder="1" applyAlignment="1" applyProtection="1">
      <alignment horizontal="center" vertical="center" textRotation="90"/>
    </xf>
    <xf numFmtId="0" fontId="2" fillId="7" borderId="6" xfId="0" applyFont="1" applyFill="1" applyBorder="1" applyAlignment="1" applyProtection="1">
      <alignment horizontal="right" vertical="center"/>
    </xf>
    <xf numFmtId="0" fontId="7" fillId="7" borderId="6" xfId="0" applyFont="1" applyFill="1" applyBorder="1" applyAlignment="1" applyProtection="1">
      <alignment horizontal="center" vertical="center" textRotation="90"/>
    </xf>
    <xf numFmtId="0" fontId="2" fillId="8" borderId="6" xfId="0" applyFont="1" applyFill="1" applyBorder="1" applyAlignment="1" applyProtection="1">
      <alignment horizontal="right" vertical="center"/>
    </xf>
    <xf numFmtId="0" fontId="7" fillId="8" borderId="6" xfId="0" applyFont="1" applyFill="1" applyBorder="1" applyAlignment="1" applyProtection="1">
      <alignment horizontal="center" vertical="center" textRotation="90"/>
    </xf>
    <xf numFmtId="0" fontId="3" fillId="0" borderId="6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/>
    </xf>
    <xf numFmtId="0" fontId="6" fillId="0" borderId="9" xfId="0" applyFont="1" applyBorder="1" applyProtection="1"/>
    <xf numFmtId="3" fontId="6" fillId="0" borderId="8" xfId="0" applyNumberFormat="1" applyFont="1" applyBorder="1" applyAlignment="1" applyProtection="1"/>
    <xf numFmtId="0" fontId="6" fillId="0" borderId="4" xfId="0" applyFont="1" applyBorder="1" applyAlignment="1" applyProtection="1">
      <alignment horizontal="center"/>
    </xf>
    <xf numFmtId="3" fontId="6" fillId="0" borderId="5" xfId="0" applyNumberFormat="1" applyFont="1" applyBorder="1" applyAlignment="1" applyProtection="1"/>
    <xf numFmtId="0" fontId="5" fillId="0" borderId="11" xfId="0" applyFont="1" applyBorder="1" applyProtection="1"/>
    <xf numFmtId="4" fontId="6" fillId="2" borderId="6" xfId="0" applyNumberFormat="1" applyFont="1" applyFill="1" applyBorder="1" applyAlignment="1" applyProtection="1">
      <alignment horizontal="center"/>
      <protection locked="0"/>
    </xf>
    <xf numFmtId="4" fontId="5" fillId="3" borderId="6" xfId="0" applyNumberFormat="1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left"/>
    </xf>
    <xf numFmtId="4" fontId="6" fillId="0" borderId="6" xfId="0" applyNumberFormat="1" applyFont="1" applyBorder="1" applyAlignment="1" applyProtection="1">
      <alignment horizontal="center"/>
      <protection locked="0"/>
    </xf>
    <xf numFmtId="4" fontId="5" fillId="0" borderId="6" xfId="0" applyNumberFormat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80;&#1079;&#1074;&#1086;&#1076;&#1089;&#1090;&#1074;&#1086;%20&#1076;&#1077;&#1082;&#1072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за месяц"/>
    </sheetNames>
    <sheetDataSet>
      <sheetData sheetId="0">
        <row r="6">
          <cell r="B6" t="str">
            <v>производство катанки:</v>
          </cell>
          <cell r="C6" t="str">
            <v>тонн</v>
          </cell>
        </row>
        <row r="7">
          <cell r="B7" t="str">
            <v>снято:</v>
          </cell>
          <cell r="C7" t="str">
            <v>тонн</v>
          </cell>
        </row>
        <row r="8">
          <cell r="C8" t="str">
            <v>тонн</v>
          </cell>
        </row>
        <row r="9">
          <cell r="B9" t="str">
            <v>Товарной:</v>
          </cell>
          <cell r="C9" t="str">
            <v>тонн</v>
          </cell>
        </row>
        <row r="10">
          <cell r="B10">
            <v>1.3</v>
          </cell>
        </row>
        <row r="11">
          <cell r="B11">
            <v>1.24</v>
          </cell>
        </row>
        <row r="12">
          <cell r="B12">
            <v>1.34</v>
          </cell>
        </row>
        <row r="13">
          <cell r="B13">
            <v>1.36</v>
          </cell>
        </row>
        <row r="14">
          <cell r="B14">
            <v>1.38</v>
          </cell>
        </row>
        <row r="15">
          <cell r="B15">
            <v>1.54</v>
          </cell>
        </row>
        <row r="16">
          <cell r="B16">
            <v>1.6</v>
          </cell>
        </row>
        <row r="17">
          <cell r="B17">
            <v>1.68</v>
          </cell>
        </row>
        <row r="18">
          <cell r="B18">
            <v>1.72</v>
          </cell>
        </row>
        <row r="19">
          <cell r="B19">
            <v>1.76</v>
          </cell>
        </row>
        <row r="20">
          <cell r="B20">
            <v>1.7</v>
          </cell>
        </row>
        <row r="21">
          <cell r="B21">
            <v>2</v>
          </cell>
        </row>
        <row r="22">
          <cell r="B22">
            <v>1.74</v>
          </cell>
        </row>
        <row r="23">
          <cell r="B23">
            <v>2.76</v>
          </cell>
        </row>
        <row r="24">
          <cell r="B24">
            <v>2.2200000000000002</v>
          </cell>
        </row>
        <row r="25">
          <cell r="B25">
            <v>3.5</v>
          </cell>
        </row>
        <row r="26">
          <cell r="B26">
            <v>2.74</v>
          </cell>
        </row>
        <row r="42">
          <cell r="B42" t="str">
            <v>Собственной:</v>
          </cell>
          <cell r="C42" t="str">
            <v>тонн</v>
          </cell>
        </row>
        <row r="43">
          <cell r="B43" t="str">
            <v>Тонкое волочение</v>
          </cell>
          <cell r="C43" t="str">
            <v>тонн</v>
          </cell>
        </row>
        <row r="44">
          <cell r="B44" t="str">
            <v>Товарной жилы:</v>
          </cell>
          <cell r="C44" t="str">
            <v>тонн</v>
          </cell>
        </row>
        <row r="45">
          <cell r="B45">
            <v>0.5</v>
          </cell>
          <cell r="C45">
            <v>5</v>
          </cell>
        </row>
        <row r="46">
          <cell r="B46">
            <v>0.75</v>
          </cell>
          <cell r="C46">
            <v>5</v>
          </cell>
        </row>
        <row r="47">
          <cell r="B47">
            <v>1</v>
          </cell>
          <cell r="C47">
            <v>5</v>
          </cell>
        </row>
        <row r="48">
          <cell r="B48">
            <v>1.5</v>
          </cell>
          <cell r="C48">
            <v>5</v>
          </cell>
        </row>
        <row r="49">
          <cell r="B49">
            <v>2.5</v>
          </cell>
          <cell r="C49">
            <v>5</v>
          </cell>
        </row>
        <row r="50">
          <cell r="B50">
            <v>4</v>
          </cell>
          <cell r="C50">
            <v>5</v>
          </cell>
        </row>
        <row r="51">
          <cell r="B51">
            <v>6</v>
          </cell>
          <cell r="C51">
            <v>5</v>
          </cell>
        </row>
        <row r="52">
          <cell r="B52">
            <v>10</v>
          </cell>
          <cell r="C52">
            <v>5</v>
          </cell>
        </row>
        <row r="53">
          <cell r="B53">
            <v>16</v>
          </cell>
          <cell r="C53">
            <v>5</v>
          </cell>
        </row>
        <row r="54">
          <cell r="B54">
            <v>25</v>
          </cell>
          <cell r="C54">
            <v>5</v>
          </cell>
        </row>
        <row r="55">
          <cell r="B55">
            <v>35</v>
          </cell>
          <cell r="C55">
            <v>5</v>
          </cell>
        </row>
        <row r="56">
          <cell r="B56">
            <v>50</v>
          </cell>
          <cell r="C56">
            <v>5</v>
          </cell>
        </row>
        <row r="57">
          <cell r="B57">
            <v>1.5</v>
          </cell>
          <cell r="C57">
            <v>4</v>
          </cell>
        </row>
        <row r="58">
          <cell r="B58">
            <v>2.5</v>
          </cell>
          <cell r="C58">
            <v>4</v>
          </cell>
        </row>
        <row r="59">
          <cell r="B59">
            <v>4</v>
          </cell>
          <cell r="C59">
            <v>4</v>
          </cell>
        </row>
        <row r="60">
          <cell r="B60">
            <v>6</v>
          </cell>
          <cell r="C60">
            <v>4</v>
          </cell>
        </row>
        <row r="61">
          <cell r="B61">
            <v>10</v>
          </cell>
          <cell r="C61">
            <v>4</v>
          </cell>
        </row>
        <row r="62">
          <cell r="B62">
            <v>16</v>
          </cell>
          <cell r="C62">
            <v>4</v>
          </cell>
        </row>
        <row r="63">
          <cell r="B63">
            <v>25</v>
          </cell>
          <cell r="C63">
            <v>4</v>
          </cell>
        </row>
        <row r="64">
          <cell r="B64">
            <v>35</v>
          </cell>
          <cell r="C64">
            <v>4</v>
          </cell>
        </row>
        <row r="65">
          <cell r="B65">
            <v>1.5</v>
          </cell>
          <cell r="C65">
            <v>3</v>
          </cell>
        </row>
        <row r="66">
          <cell r="B66">
            <v>2.5</v>
          </cell>
          <cell r="C66">
            <v>3</v>
          </cell>
        </row>
        <row r="67">
          <cell r="B67">
            <v>150</v>
          </cell>
          <cell r="C67">
            <v>2</v>
          </cell>
        </row>
        <row r="68">
          <cell r="B68">
            <v>95</v>
          </cell>
          <cell r="C68">
            <v>2</v>
          </cell>
        </row>
        <row r="69">
          <cell r="B69">
            <v>120</v>
          </cell>
          <cell r="C69">
            <v>2</v>
          </cell>
        </row>
        <row r="70">
          <cell r="B70">
            <v>240</v>
          </cell>
          <cell r="C70">
            <v>2</v>
          </cell>
        </row>
        <row r="71">
          <cell r="B71">
            <v>185</v>
          </cell>
          <cell r="C71">
            <v>2</v>
          </cell>
        </row>
        <row r="72">
          <cell r="B72">
            <v>300</v>
          </cell>
          <cell r="C72">
            <v>2</v>
          </cell>
        </row>
        <row r="73">
          <cell r="B73">
            <v>70</v>
          </cell>
          <cell r="C73">
            <v>2</v>
          </cell>
        </row>
        <row r="74">
          <cell r="B74">
            <v>8</v>
          </cell>
          <cell r="C74">
            <v>0.19500000000000001</v>
          </cell>
        </row>
        <row r="75">
          <cell r="B75">
            <v>13</v>
          </cell>
        </row>
        <row r="76">
          <cell r="B76">
            <v>27</v>
          </cell>
        </row>
        <row r="77">
          <cell r="B77">
            <v>30</v>
          </cell>
        </row>
        <row r="80">
          <cell r="B80">
            <v>18</v>
          </cell>
          <cell r="C80">
            <v>0.25</v>
          </cell>
        </row>
        <row r="81">
          <cell r="B81">
            <v>23</v>
          </cell>
        </row>
        <row r="82">
          <cell r="B82">
            <v>30</v>
          </cell>
        </row>
        <row r="83">
          <cell r="B83">
            <v>40</v>
          </cell>
        </row>
        <row r="84">
          <cell r="B84">
            <v>45</v>
          </cell>
        </row>
        <row r="85">
          <cell r="B85">
            <v>63</v>
          </cell>
        </row>
        <row r="86">
          <cell r="B86">
            <v>7</v>
          </cell>
        </row>
        <row r="87">
          <cell r="B87">
            <v>14</v>
          </cell>
        </row>
        <row r="90">
          <cell r="C90">
            <v>0.3</v>
          </cell>
        </row>
        <row r="94">
          <cell r="B94">
            <v>56</v>
          </cell>
          <cell r="C94">
            <v>0.4</v>
          </cell>
        </row>
        <row r="98">
          <cell r="B98">
            <v>7</v>
          </cell>
          <cell r="C98">
            <v>0.5</v>
          </cell>
        </row>
        <row r="108">
          <cell r="B108" t="str">
            <v xml:space="preserve">производство </v>
          </cell>
        </row>
        <row r="109">
          <cell r="B109" t="str">
            <v>Заготовки медной:</v>
          </cell>
        </row>
        <row r="110">
          <cell r="B110" t="str">
            <v xml:space="preserve">производство </v>
          </cell>
        </row>
        <row r="111">
          <cell r="B111" t="str">
            <v xml:space="preserve"> Алюминиевой проволоки:</v>
          </cell>
        </row>
        <row r="112">
          <cell r="B112" t="str">
            <v>Заготовки алюминиевой:</v>
          </cell>
        </row>
        <row r="113">
          <cell r="B113" t="str">
            <v xml:space="preserve">производство </v>
          </cell>
        </row>
        <row r="114">
          <cell r="B114" t="str">
            <v>Медного провода:</v>
          </cell>
        </row>
        <row r="115">
          <cell r="B115" t="str">
            <v xml:space="preserve">производство </v>
          </cell>
        </row>
        <row r="116">
          <cell r="B116" t="str">
            <v>Алюмин. провода:</v>
          </cell>
        </row>
        <row r="117">
          <cell r="B117" t="str">
            <v xml:space="preserve">производство </v>
          </cell>
        </row>
        <row r="118">
          <cell r="B118" t="str">
            <v>Медного кабеля:</v>
          </cell>
        </row>
        <row r="119">
          <cell r="B119" t="str">
            <v xml:space="preserve">производство </v>
          </cell>
        </row>
        <row r="120">
          <cell r="B120" t="str">
            <v>Алюмин. кабеля:</v>
          </cell>
        </row>
      </sheetData>
      <sheetData sheetId="1">
        <row r="7">
          <cell r="E7">
            <v>0</v>
          </cell>
        </row>
        <row r="9">
          <cell r="E9">
            <v>2026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994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1032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12083</v>
          </cell>
        </row>
        <row r="43">
          <cell r="E43">
            <v>6376</v>
          </cell>
        </row>
        <row r="44">
          <cell r="E44">
            <v>3068</v>
          </cell>
        </row>
        <row r="45">
          <cell r="E45">
            <v>0</v>
          </cell>
        </row>
        <row r="46">
          <cell r="E46">
            <v>3068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9">
          <cell r="E109">
            <v>14791</v>
          </cell>
        </row>
        <row r="111">
          <cell r="E111">
            <v>0</v>
          </cell>
        </row>
        <row r="112">
          <cell r="E112">
            <v>419</v>
          </cell>
        </row>
        <row r="113">
          <cell r="E113">
            <v>96.472000000000008</v>
          </cell>
        </row>
        <row r="114">
          <cell r="E114">
            <v>10610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0.2</v>
          </cell>
        </row>
        <row r="120">
          <cell r="E120">
            <v>445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0"/>
  <sheetViews>
    <sheetView tabSelected="1" workbookViewId="0">
      <selection activeCell="B130" sqref="B130"/>
    </sheetView>
  </sheetViews>
  <sheetFormatPr defaultRowHeight="15"/>
  <cols>
    <col min="1" max="1" width="4.5703125" customWidth="1"/>
    <col min="2" max="2" width="29" customWidth="1"/>
    <col min="4" max="4" width="13.42578125" customWidth="1"/>
    <col min="5" max="5" width="17.7109375" customWidth="1"/>
  </cols>
  <sheetData>
    <row r="1" spans="1:5" ht="15.75">
      <c r="A1" s="1"/>
      <c r="B1" s="2" t="s">
        <v>0</v>
      </c>
      <c r="C1" s="3"/>
      <c r="D1" s="4"/>
      <c r="E1" s="5"/>
    </row>
    <row r="2" spans="1:5" ht="15.75">
      <c r="A2" s="1"/>
      <c r="B2" s="6" t="s">
        <v>1</v>
      </c>
      <c r="C2" s="7"/>
      <c r="D2" s="8">
        <v>2</v>
      </c>
      <c r="E2" s="8"/>
    </row>
    <row r="3" spans="1:5" ht="15.75">
      <c r="A3" s="1"/>
      <c r="B3" s="9"/>
      <c r="C3" s="10"/>
      <c r="D3" s="11"/>
      <c r="E3" s="12"/>
    </row>
    <row r="4" spans="1:5">
      <c r="A4" s="1"/>
      <c r="B4" s="13" t="s">
        <v>2</v>
      </c>
      <c r="C4" s="13" t="s">
        <v>3</v>
      </c>
      <c r="D4" s="14" t="s">
        <v>4</v>
      </c>
      <c r="E4" s="15"/>
    </row>
    <row r="5" spans="1:5" ht="28.5">
      <c r="A5" s="1"/>
      <c r="B5" s="13"/>
      <c r="C5" s="14"/>
      <c r="D5" s="16" t="s">
        <v>5</v>
      </c>
      <c r="E5" s="17" t="s">
        <v>6</v>
      </c>
    </row>
    <row r="6" spans="1:5">
      <c r="A6" s="1"/>
      <c r="B6" s="18" t="str">
        <f>'[1]1'!B6</f>
        <v>производство катанки:</v>
      </c>
      <c r="C6" s="19" t="str">
        <f>'[1]1'!C6</f>
        <v>тонн</v>
      </c>
      <c r="D6" s="20">
        <v>13790</v>
      </c>
      <c r="E6" s="21">
        <f>E7+D6</f>
        <v>44580</v>
      </c>
    </row>
    <row r="7" spans="1:5">
      <c r="A7" s="1"/>
      <c r="B7" s="22" t="str">
        <f>'[1]1'!B7</f>
        <v>снято:</v>
      </c>
      <c r="C7" s="19" t="str">
        <f>'[1]1'!C7</f>
        <v>тонн</v>
      </c>
      <c r="D7" s="20">
        <v>30790</v>
      </c>
      <c r="E7" s="21">
        <f>D7+'[1]2'!E7</f>
        <v>30790</v>
      </c>
    </row>
    <row r="8" spans="1:5" ht="15.75">
      <c r="A8" s="1"/>
      <c r="B8" s="23" t="s">
        <v>7</v>
      </c>
      <c r="C8" s="19" t="str">
        <f>'[1]1'!C8</f>
        <v>тонн</v>
      </c>
      <c r="D8" s="24">
        <f>D42+D9</f>
        <v>12470</v>
      </c>
      <c r="E8" s="25">
        <f>E9+E42</f>
        <v>26579</v>
      </c>
    </row>
    <row r="9" spans="1:5">
      <c r="A9" s="1"/>
      <c r="B9" s="26" t="str">
        <f>'[1]1'!B9</f>
        <v>Товарной:</v>
      </c>
      <c r="C9" s="19" t="str">
        <f>'[1]1'!C9</f>
        <v>тонн</v>
      </c>
      <c r="D9" s="27">
        <f>SUM(D10:D41)</f>
        <v>0</v>
      </c>
      <c r="E9" s="21">
        <f>D9+'[1]2'!E9</f>
        <v>2026</v>
      </c>
    </row>
    <row r="10" spans="1:5" hidden="1">
      <c r="A10" s="1"/>
      <c r="B10" s="28">
        <f>'[1]1'!B10</f>
        <v>1.3</v>
      </c>
      <c r="C10" s="19">
        <f>'[1]1'!C10</f>
        <v>0</v>
      </c>
      <c r="D10" s="27"/>
      <c r="E10" s="29">
        <f>D10+'[1]2'!E10</f>
        <v>0</v>
      </c>
    </row>
    <row r="11" spans="1:5" hidden="1">
      <c r="A11" s="1"/>
      <c r="B11" s="28">
        <f>'[1]1'!B11</f>
        <v>1.24</v>
      </c>
      <c r="C11" s="19">
        <f>'[1]1'!C11</f>
        <v>0</v>
      </c>
      <c r="D11" s="27"/>
      <c r="E11" s="29">
        <f>D11+'[1]2'!E11</f>
        <v>0</v>
      </c>
    </row>
    <row r="12" spans="1:5" hidden="1">
      <c r="A12" s="1"/>
      <c r="B12" s="28">
        <f>'[1]1'!B12</f>
        <v>1.34</v>
      </c>
      <c r="C12" s="19">
        <f>'[1]1'!C12</f>
        <v>0</v>
      </c>
      <c r="D12" s="27"/>
      <c r="E12" s="29">
        <f>D12+'[1]2'!E12</f>
        <v>0</v>
      </c>
    </row>
    <row r="13" spans="1:5" hidden="1">
      <c r="A13" s="1"/>
      <c r="B13" s="28">
        <f>'[1]1'!B13</f>
        <v>1.36</v>
      </c>
      <c r="C13" s="19">
        <f>'[1]1'!C13</f>
        <v>0</v>
      </c>
      <c r="D13" s="27"/>
      <c r="E13" s="29">
        <f>D13+'[1]2'!E13</f>
        <v>0</v>
      </c>
    </row>
    <row r="14" spans="1:5" hidden="1">
      <c r="A14" s="1"/>
      <c r="B14" s="28">
        <f>'[1]1'!B14</f>
        <v>1.38</v>
      </c>
      <c r="C14" s="19">
        <f>'[1]1'!C14</f>
        <v>0</v>
      </c>
      <c r="D14" s="27"/>
      <c r="E14" s="29">
        <f>D14+'[1]2'!E14</f>
        <v>0</v>
      </c>
    </row>
    <row r="15" spans="1:5" hidden="1">
      <c r="A15" s="1"/>
      <c r="B15" s="28">
        <f>'[1]1'!B15</f>
        <v>1.54</v>
      </c>
      <c r="C15" s="19">
        <f>'[1]1'!C15</f>
        <v>0</v>
      </c>
      <c r="D15" s="27"/>
      <c r="E15" s="29">
        <f>D15+'[1]2'!E15</f>
        <v>0</v>
      </c>
    </row>
    <row r="16" spans="1:5" hidden="1">
      <c r="A16" s="1"/>
      <c r="B16" s="28">
        <f>'[1]1'!B16</f>
        <v>1.6</v>
      </c>
      <c r="C16" s="19">
        <f>'[1]1'!C16</f>
        <v>0</v>
      </c>
      <c r="D16" s="27"/>
      <c r="E16" s="29">
        <f>D16+'[1]2'!E16</f>
        <v>0</v>
      </c>
    </row>
    <row r="17" spans="1:5" hidden="1">
      <c r="A17" s="1"/>
      <c r="B17" s="28">
        <f>'[1]1'!B17</f>
        <v>1.68</v>
      </c>
      <c r="C17" s="19">
        <f>'[1]1'!C17</f>
        <v>0</v>
      </c>
      <c r="D17" s="27"/>
      <c r="E17" s="29">
        <f>D17+'[1]2'!E17</f>
        <v>0</v>
      </c>
    </row>
    <row r="18" spans="1:5" hidden="1">
      <c r="A18" s="1"/>
      <c r="B18" s="28">
        <f>'[1]1'!B18</f>
        <v>1.72</v>
      </c>
      <c r="C18" s="19">
        <f>'[1]1'!C18</f>
        <v>0</v>
      </c>
      <c r="D18" s="27"/>
      <c r="E18" s="29">
        <f>D18+'[1]2'!E18</f>
        <v>994</v>
      </c>
    </row>
    <row r="19" spans="1:5" hidden="1">
      <c r="A19" s="1"/>
      <c r="B19" s="28">
        <f>'[1]1'!B19</f>
        <v>1.76</v>
      </c>
      <c r="C19" s="19">
        <f>'[1]1'!C19</f>
        <v>0</v>
      </c>
      <c r="D19" s="27"/>
      <c r="E19" s="29">
        <f>D19+'[1]2'!E19</f>
        <v>0</v>
      </c>
    </row>
    <row r="20" spans="1:5" hidden="1">
      <c r="A20" s="1"/>
      <c r="B20" s="28">
        <f>'[1]1'!B20</f>
        <v>1.7</v>
      </c>
      <c r="C20" s="19">
        <f>'[1]1'!C20</f>
        <v>0</v>
      </c>
      <c r="D20" s="27"/>
      <c r="E20" s="29">
        <f>D20+'[1]2'!E20</f>
        <v>0</v>
      </c>
    </row>
    <row r="21" spans="1:5" hidden="1">
      <c r="A21" s="1"/>
      <c r="B21" s="28">
        <f>'[1]1'!B21</f>
        <v>2</v>
      </c>
      <c r="C21" s="19">
        <f>'[1]1'!C21</f>
        <v>0</v>
      </c>
      <c r="D21" s="27"/>
      <c r="E21" s="29">
        <f>D21+'[1]2'!E21</f>
        <v>0</v>
      </c>
    </row>
    <row r="22" spans="1:5" hidden="1">
      <c r="A22" s="1"/>
      <c r="B22" s="28">
        <f>'[1]1'!B22</f>
        <v>1.74</v>
      </c>
      <c r="C22" s="19">
        <f>'[1]1'!C22</f>
        <v>0</v>
      </c>
      <c r="D22" s="27"/>
      <c r="E22" s="29">
        <f>D22+'[1]2'!E22</f>
        <v>0</v>
      </c>
    </row>
    <row r="23" spans="1:5" hidden="1">
      <c r="A23" s="1"/>
      <c r="B23" s="28">
        <f>'[1]1'!B23</f>
        <v>2.76</v>
      </c>
      <c r="C23" s="19">
        <f>'[1]1'!C23</f>
        <v>0</v>
      </c>
      <c r="D23" s="27"/>
      <c r="E23" s="29">
        <f>D23+'[1]2'!E23</f>
        <v>0</v>
      </c>
    </row>
    <row r="24" spans="1:5" hidden="1">
      <c r="A24" s="1"/>
      <c r="B24" s="28">
        <f>'[1]1'!B24</f>
        <v>2.2200000000000002</v>
      </c>
      <c r="C24" s="19">
        <f>'[1]1'!C24</f>
        <v>0</v>
      </c>
      <c r="D24" s="27"/>
      <c r="E24" s="29">
        <f>D24+'[1]2'!E24</f>
        <v>1032</v>
      </c>
    </row>
    <row r="25" spans="1:5" hidden="1">
      <c r="A25" s="1"/>
      <c r="B25" s="28">
        <f>'[1]1'!B25</f>
        <v>3.5</v>
      </c>
      <c r="C25" s="19">
        <f>'[1]1'!C25</f>
        <v>0</v>
      </c>
      <c r="D25" s="27"/>
      <c r="E25" s="29">
        <f>D25+'[1]2'!E25</f>
        <v>0</v>
      </c>
    </row>
    <row r="26" spans="1:5" hidden="1">
      <c r="A26" s="1"/>
      <c r="B26" s="28">
        <f>'[1]1'!B26</f>
        <v>2.74</v>
      </c>
      <c r="C26" s="19">
        <f>'[1]1'!C26</f>
        <v>0</v>
      </c>
      <c r="D26" s="27"/>
      <c r="E26" s="29">
        <f>D26+'[1]2'!E26</f>
        <v>0</v>
      </c>
    </row>
    <row r="27" spans="1:5" hidden="1">
      <c r="A27" s="1"/>
      <c r="B27" s="28">
        <f>'[1]1'!B27</f>
        <v>0</v>
      </c>
      <c r="C27" s="19">
        <f>'[1]1'!C27</f>
        <v>0</v>
      </c>
      <c r="D27" s="27"/>
      <c r="E27" s="29">
        <f>D27+'[1]2'!E27</f>
        <v>0</v>
      </c>
    </row>
    <row r="28" spans="1:5" hidden="1">
      <c r="A28" s="1"/>
      <c r="B28" s="28">
        <f>'[1]1'!B28</f>
        <v>0</v>
      </c>
      <c r="C28" s="19">
        <f>'[1]1'!C28</f>
        <v>0</v>
      </c>
      <c r="D28" s="27"/>
      <c r="E28" s="29">
        <f>D28+'[1]2'!E28</f>
        <v>0</v>
      </c>
    </row>
    <row r="29" spans="1:5" hidden="1">
      <c r="A29" s="1"/>
      <c r="B29" s="28">
        <f>'[1]1'!B29</f>
        <v>0</v>
      </c>
      <c r="C29" s="19">
        <f>'[1]1'!C29</f>
        <v>0</v>
      </c>
      <c r="D29" s="27"/>
      <c r="E29" s="29">
        <f>D29+'[1]2'!E29</f>
        <v>0</v>
      </c>
    </row>
    <row r="30" spans="1:5" hidden="1">
      <c r="A30" s="1"/>
      <c r="B30" s="28">
        <f>'[1]1'!B30</f>
        <v>0</v>
      </c>
      <c r="C30" s="19">
        <f>'[1]1'!C30</f>
        <v>0</v>
      </c>
      <c r="D30" s="27"/>
      <c r="E30" s="29">
        <f>D30+'[1]2'!E30</f>
        <v>0</v>
      </c>
    </row>
    <row r="31" spans="1:5" hidden="1">
      <c r="A31" s="1"/>
      <c r="B31" s="28">
        <f>'[1]1'!B31</f>
        <v>0</v>
      </c>
      <c r="C31" s="19">
        <f>'[1]1'!C31</f>
        <v>0</v>
      </c>
      <c r="D31" s="27"/>
      <c r="E31" s="29">
        <f>D31+'[1]2'!E31</f>
        <v>0</v>
      </c>
    </row>
    <row r="32" spans="1:5" hidden="1">
      <c r="A32" s="1"/>
      <c r="B32" s="28">
        <f>'[1]1'!B32</f>
        <v>0</v>
      </c>
      <c r="C32" s="19">
        <f>'[1]1'!C32</f>
        <v>0</v>
      </c>
      <c r="D32" s="27"/>
      <c r="E32" s="29">
        <f>D32+'[1]2'!E32</f>
        <v>0</v>
      </c>
    </row>
    <row r="33" spans="1:5" hidden="1">
      <c r="A33" s="1"/>
      <c r="B33" s="28">
        <f>'[1]1'!B33</f>
        <v>0</v>
      </c>
      <c r="C33" s="19">
        <f>'[1]1'!C33</f>
        <v>0</v>
      </c>
      <c r="D33" s="27"/>
      <c r="E33" s="29">
        <f>D33+'[1]2'!E33</f>
        <v>0</v>
      </c>
    </row>
    <row r="34" spans="1:5" hidden="1">
      <c r="A34" s="1"/>
      <c r="B34" s="28">
        <f>'[1]1'!B34</f>
        <v>0</v>
      </c>
      <c r="C34" s="19">
        <f>'[1]1'!C34</f>
        <v>0</v>
      </c>
      <c r="D34" s="27"/>
      <c r="E34" s="29">
        <f>D34+'[1]2'!E34</f>
        <v>0</v>
      </c>
    </row>
    <row r="35" spans="1:5" hidden="1">
      <c r="A35" s="1"/>
      <c r="B35" s="28">
        <f>'[1]1'!B35</f>
        <v>0</v>
      </c>
      <c r="C35" s="19">
        <f>'[1]1'!C35</f>
        <v>0</v>
      </c>
      <c r="D35" s="27"/>
      <c r="E35" s="29">
        <f>D35+'[1]2'!E35</f>
        <v>0</v>
      </c>
    </row>
    <row r="36" spans="1:5" hidden="1">
      <c r="A36" s="1"/>
      <c r="B36" s="28">
        <f>'[1]1'!B36</f>
        <v>0</v>
      </c>
      <c r="C36" s="19">
        <f>'[1]1'!C36</f>
        <v>0</v>
      </c>
      <c r="D36" s="27"/>
      <c r="E36" s="29">
        <f>D36+'[1]2'!E36</f>
        <v>0</v>
      </c>
    </row>
    <row r="37" spans="1:5" hidden="1">
      <c r="A37" s="1"/>
      <c r="B37" s="28">
        <f>'[1]1'!B37</f>
        <v>0</v>
      </c>
      <c r="C37" s="19">
        <f>'[1]1'!C37</f>
        <v>0</v>
      </c>
      <c r="D37" s="27"/>
      <c r="E37" s="29">
        <f>D37+'[1]2'!E37</f>
        <v>0</v>
      </c>
    </row>
    <row r="38" spans="1:5" hidden="1">
      <c r="A38" s="1"/>
      <c r="B38" s="28">
        <f>'[1]1'!B38</f>
        <v>0</v>
      </c>
      <c r="C38" s="19">
        <f>'[1]1'!C38</f>
        <v>0</v>
      </c>
      <c r="D38" s="27"/>
      <c r="E38" s="29">
        <f>D38+'[1]2'!E38</f>
        <v>0</v>
      </c>
    </row>
    <row r="39" spans="1:5" hidden="1">
      <c r="A39" s="1"/>
      <c r="B39" s="28">
        <f>'[1]1'!B39</f>
        <v>0</v>
      </c>
      <c r="C39" s="19">
        <f>'[1]1'!C39</f>
        <v>0</v>
      </c>
      <c r="D39" s="27"/>
      <c r="E39" s="29">
        <f>D39+'[1]2'!E39</f>
        <v>0</v>
      </c>
    </row>
    <row r="40" spans="1:5" hidden="1">
      <c r="A40" s="1"/>
      <c r="B40" s="28">
        <f>'[1]1'!B40</f>
        <v>0</v>
      </c>
      <c r="C40" s="19">
        <f>'[1]1'!C40</f>
        <v>0</v>
      </c>
      <c r="D40" s="27"/>
      <c r="E40" s="29">
        <f>D40+'[1]2'!E40</f>
        <v>0</v>
      </c>
    </row>
    <row r="41" spans="1:5" hidden="1">
      <c r="A41" s="1"/>
      <c r="B41" s="30"/>
      <c r="C41" s="19">
        <f>'[1]1'!C41</f>
        <v>0</v>
      </c>
      <c r="D41" s="27"/>
      <c r="E41" s="29">
        <f>D41+'[1]2'!E41</f>
        <v>0</v>
      </c>
    </row>
    <row r="42" spans="1:5">
      <c r="A42" s="1"/>
      <c r="B42" s="26" t="str">
        <f>'[1]1'!B42</f>
        <v>Собственной:</v>
      </c>
      <c r="C42" s="19" t="str">
        <f>'[1]1'!C42</f>
        <v>тонн</v>
      </c>
      <c r="D42" s="20">
        <v>12470</v>
      </c>
      <c r="E42" s="21">
        <f>D42+'[1]2'!E42</f>
        <v>24553</v>
      </c>
    </row>
    <row r="43" spans="1:5">
      <c r="A43" s="1"/>
      <c r="B43" s="26" t="str">
        <f>'[1]1'!B43</f>
        <v>Тонкое волочение</v>
      </c>
      <c r="C43" s="19" t="str">
        <f>'[1]1'!C43</f>
        <v>тонн</v>
      </c>
      <c r="D43" s="31">
        <v>1577</v>
      </c>
      <c r="E43" s="25">
        <f>D43+'[1]2'!E43</f>
        <v>7953</v>
      </c>
    </row>
    <row r="44" spans="1:5">
      <c r="A44" s="1"/>
      <c r="B44" s="26" t="str">
        <f>'[1]1'!B44</f>
        <v>Товарной жилы:</v>
      </c>
      <c r="C44" s="19" t="str">
        <f>'[1]1'!C44</f>
        <v>тонн</v>
      </c>
      <c r="D44" s="20">
        <f>SUM(D45:D107)</f>
        <v>2071</v>
      </c>
      <c r="E44" s="21">
        <f>D44+'[1]2'!E44</f>
        <v>5139</v>
      </c>
    </row>
    <row r="45" spans="1:5">
      <c r="A45" s="1"/>
      <c r="B45" s="32">
        <f>'[1]1'!B45</f>
        <v>0.5</v>
      </c>
      <c r="C45" s="19">
        <f>'[1]1'!C45</f>
        <v>5</v>
      </c>
      <c r="D45" s="33"/>
      <c r="E45" s="34">
        <f>D45+'[1]2'!E45</f>
        <v>0</v>
      </c>
    </row>
    <row r="46" spans="1:5">
      <c r="A46" s="1"/>
      <c r="B46" s="35">
        <f>'[1]1'!B46</f>
        <v>0.75</v>
      </c>
      <c r="C46" s="19">
        <f>'[1]1'!C46</f>
        <v>5</v>
      </c>
      <c r="D46" s="27">
        <f>416+416</f>
        <v>832</v>
      </c>
      <c r="E46" s="29">
        <f>D46+'[1]2'!E46</f>
        <v>3900</v>
      </c>
    </row>
    <row r="47" spans="1:5" hidden="1">
      <c r="A47" s="1"/>
      <c r="B47" s="35">
        <f>'[1]1'!B47</f>
        <v>1</v>
      </c>
      <c r="C47" s="19">
        <f>'[1]1'!C47</f>
        <v>5</v>
      </c>
      <c r="D47" s="27"/>
      <c r="E47" s="29">
        <f>D47+'[1]2'!E47</f>
        <v>0</v>
      </c>
    </row>
    <row r="48" spans="1:5" hidden="1">
      <c r="A48" s="1"/>
      <c r="B48" s="35">
        <f>'[1]1'!B48</f>
        <v>1.5</v>
      </c>
      <c r="C48" s="19">
        <f>'[1]1'!C48</f>
        <v>5</v>
      </c>
      <c r="D48" s="27"/>
      <c r="E48" s="29">
        <f>D48+'[1]2'!E48</f>
        <v>0</v>
      </c>
    </row>
    <row r="49" spans="1:5" hidden="1">
      <c r="A49" s="1"/>
      <c r="B49" s="35">
        <f>'[1]1'!B49</f>
        <v>2.5</v>
      </c>
      <c r="C49" s="19">
        <f>'[1]1'!C49</f>
        <v>5</v>
      </c>
      <c r="D49" s="27"/>
      <c r="E49" s="29">
        <f>D49+'[1]2'!E49</f>
        <v>0</v>
      </c>
    </row>
    <row r="50" spans="1:5" hidden="1">
      <c r="A50" s="1"/>
      <c r="B50" s="35">
        <f>'[1]1'!B50</f>
        <v>4</v>
      </c>
      <c r="C50" s="19">
        <f>'[1]1'!C50</f>
        <v>5</v>
      </c>
      <c r="D50" s="27"/>
      <c r="E50" s="29">
        <f>D50+'[1]2'!E50</f>
        <v>0</v>
      </c>
    </row>
    <row r="51" spans="1:5" hidden="1">
      <c r="A51" s="1"/>
      <c r="B51" s="35">
        <f>'[1]1'!B51</f>
        <v>6</v>
      </c>
      <c r="C51" s="19">
        <f>'[1]1'!C51</f>
        <v>5</v>
      </c>
      <c r="D51" s="27"/>
      <c r="E51" s="29">
        <f>D51+'[1]2'!E51</f>
        <v>0</v>
      </c>
    </row>
    <row r="52" spans="1:5" hidden="1">
      <c r="A52" s="1"/>
      <c r="B52" s="35">
        <f>'[1]1'!B52</f>
        <v>10</v>
      </c>
      <c r="C52" s="19">
        <f>'[1]1'!C52</f>
        <v>5</v>
      </c>
      <c r="D52" s="27"/>
      <c r="E52" s="29">
        <f>D52+'[1]2'!E52</f>
        <v>0</v>
      </c>
    </row>
    <row r="53" spans="1:5" hidden="1">
      <c r="A53" s="1"/>
      <c r="B53" s="35">
        <f>'[1]1'!B53</f>
        <v>16</v>
      </c>
      <c r="C53" s="19">
        <f>'[1]1'!C53</f>
        <v>5</v>
      </c>
      <c r="D53" s="27"/>
      <c r="E53" s="29">
        <f>D53+'[1]2'!E53</f>
        <v>0</v>
      </c>
    </row>
    <row r="54" spans="1:5" hidden="1">
      <c r="A54" s="1"/>
      <c r="B54" s="35">
        <f>'[1]1'!B54</f>
        <v>25</v>
      </c>
      <c r="C54" s="19">
        <f>'[1]1'!C54</f>
        <v>5</v>
      </c>
      <c r="D54" s="27"/>
      <c r="E54" s="29">
        <f>D54+'[1]2'!E54</f>
        <v>0</v>
      </c>
    </row>
    <row r="55" spans="1:5" hidden="1">
      <c r="A55" s="1"/>
      <c r="B55" s="35">
        <f>'[1]1'!B55</f>
        <v>35</v>
      </c>
      <c r="C55" s="19">
        <f>'[1]1'!C55</f>
        <v>5</v>
      </c>
      <c r="D55" s="27"/>
      <c r="E55" s="29">
        <f>D55+'[1]2'!E55</f>
        <v>0</v>
      </c>
    </row>
    <row r="56" spans="1:5" hidden="1">
      <c r="A56" s="1"/>
      <c r="B56" s="35">
        <f>'[1]1'!B56</f>
        <v>50</v>
      </c>
      <c r="C56" s="19">
        <f>'[1]1'!C56</f>
        <v>5</v>
      </c>
      <c r="D56" s="27"/>
      <c r="E56" s="29">
        <f>D56+'[1]2'!E56</f>
        <v>0</v>
      </c>
    </row>
    <row r="57" spans="1:5" hidden="1">
      <c r="A57" s="1"/>
      <c r="B57" s="35">
        <f>'[1]1'!B57</f>
        <v>1.5</v>
      </c>
      <c r="C57" s="19">
        <f>'[1]1'!C57</f>
        <v>4</v>
      </c>
      <c r="D57" s="27"/>
      <c r="E57" s="29">
        <f>D57+'[1]2'!E57</f>
        <v>0</v>
      </c>
    </row>
    <row r="58" spans="1:5" hidden="1">
      <c r="A58" s="1"/>
      <c r="B58" s="35">
        <f>'[1]1'!B58</f>
        <v>2.5</v>
      </c>
      <c r="C58" s="19">
        <f>'[1]1'!C58</f>
        <v>4</v>
      </c>
      <c r="D58" s="27"/>
      <c r="E58" s="29">
        <f>D58+'[1]2'!E58</f>
        <v>0</v>
      </c>
    </row>
    <row r="59" spans="1:5" hidden="1">
      <c r="A59" s="1"/>
      <c r="B59" s="35">
        <f>'[1]1'!B59</f>
        <v>4</v>
      </c>
      <c r="C59" s="19">
        <f>'[1]1'!C59</f>
        <v>4</v>
      </c>
      <c r="D59" s="27"/>
      <c r="E59" s="29">
        <f>D59+'[1]2'!E59</f>
        <v>0</v>
      </c>
    </row>
    <row r="60" spans="1:5" hidden="1">
      <c r="A60" s="1"/>
      <c r="B60" s="35">
        <f>'[1]1'!B60</f>
        <v>6</v>
      </c>
      <c r="C60" s="19">
        <f>'[1]1'!C60</f>
        <v>4</v>
      </c>
      <c r="D60" s="27"/>
      <c r="E60" s="29">
        <f>D60+'[1]2'!E60</f>
        <v>0</v>
      </c>
    </row>
    <row r="61" spans="1:5" hidden="1">
      <c r="A61" s="1"/>
      <c r="B61" s="35">
        <f>'[1]1'!B61</f>
        <v>10</v>
      </c>
      <c r="C61" s="19">
        <f>'[1]1'!C61</f>
        <v>4</v>
      </c>
      <c r="D61" s="27"/>
      <c r="E61" s="29">
        <f>D61+'[1]2'!E61</f>
        <v>0</v>
      </c>
    </row>
    <row r="62" spans="1:5" hidden="1">
      <c r="A62" s="1"/>
      <c r="B62" s="35">
        <f>'[1]1'!B62</f>
        <v>16</v>
      </c>
      <c r="C62" s="19">
        <f>'[1]1'!C62</f>
        <v>4</v>
      </c>
      <c r="D62" s="27"/>
      <c r="E62" s="29">
        <f>D62+'[1]2'!E62</f>
        <v>0</v>
      </c>
    </row>
    <row r="63" spans="1:5" hidden="1">
      <c r="A63" s="1"/>
      <c r="B63" s="35">
        <f>'[1]1'!B63</f>
        <v>25</v>
      </c>
      <c r="C63" s="19">
        <f>'[1]1'!C63</f>
        <v>4</v>
      </c>
      <c r="D63" s="27"/>
      <c r="E63" s="29">
        <f>D63+'[1]2'!E63</f>
        <v>0</v>
      </c>
    </row>
    <row r="64" spans="1:5" hidden="1">
      <c r="A64" s="1"/>
      <c r="B64" s="35">
        <f>'[1]1'!B64</f>
        <v>35</v>
      </c>
      <c r="C64" s="19">
        <f>'[1]1'!C64</f>
        <v>4</v>
      </c>
      <c r="D64" s="27"/>
      <c r="E64" s="29">
        <f>D64+'[1]2'!E64</f>
        <v>0</v>
      </c>
    </row>
    <row r="65" spans="1:5" hidden="1">
      <c r="A65" s="1"/>
      <c r="B65" s="35">
        <f>'[1]1'!B65</f>
        <v>1.5</v>
      </c>
      <c r="C65" s="19">
        <f>'[1]1'!C65</f>
        <v>3</v>
      </c>
      <c r="D65" s="27"/>
      <c r="E65" s="29">
        <f>D65+'[1]2'!E65</f>
        <v>0</v>
      </c>
    </row>
    <row r="66" spans="1:5" hidden="1">
      <c r="A66" s="1"/>
      <c r="B66" s="35">
        <f>'[1]1'!B66</f>
        <v>2.5</v>
      </c>
      <c r="C66" s="19">
        <f>'[1]1'!C66</f>
        <v>3</v>
      </c>
      <c r="D66" s="27"/>
      <c r="E66" s="29">
        <f>D66+'[1]2'!E66</f>
        <v>0</v>
      </c>
    </row>
    <row r="67" spans="1:5" hidden="1">
      <c r="A67" s="1"/>
      <c r="B67" s="35">
        <f>'[1]1'!B67</f>
        <v>150</v>
      </c>
      <c r="C67" s="19">
        <f>'[1]1'!C67</f>
        <v>2</v>
      </c>
      <c r="D67" s="27"/>
      <c r="E67" s="29">
        <f>D67+'[1]2'!E67</f>
        <v>0</v>
      </c>
    </row>
    <row r="68" spans="1:5" hidden="1">
      <c r="A68" s="1"/>
      <c r="B68" s="35">
        <f>'[1]1'!B68</f>
        <v>95</v>
      </c>
      <c r="C68" s="19">
        <f>'[1]1'!C68</f>
        <v>2</v>
      </c>
      <c r="D68" s="27"/>
      <c r="E68" s="29">
        <f>D68+'[1]2'!E68</f>
        <v>0</v>
      </c>
    </row>
    <row r="69" spans="1:5" hidden="1">
      <c r="A69" s="1"/>
      <c r="B69" s="35">
        <f>'[1]1'!B69</f>
        <v>120</v>
      </c>
      <c r="C69" s="19">
        <f>'[1]1'!C69</f>
        <v>2</v>
      </c>
      <c r="D69" s="27"/>
      <c r="E69" s="29">
        <f>D69+'[1]2'!E69</f>
        <v>0</v>
      </c>
    </row>
    <row r="70" spans="1:5" hidden="1">
      <c r="A70" s="1"/>
      <c r="B70" s="35">
        <f>'[1]1'!B70</f>
        <v>240</v>
      </c>
      <c r="C70" s="19">
        <f>'[1]1'!C70</f>
        <v>2</v>
      </c>
      <c r="D70" s="27"/>
      <c r="E70" s="29">
        <f>D70+'[1]2'!E70</f>
        <v>0</v>
      </c>
    </row>
    <row r="71" spans="1:5" hidden="1">
      <c r="A71" s="1"/>
      <c r="B71" s="35">
        <f>'[1]1'!B71</f>
        <v>185</v>
      </c>
      <c r="C71" s="19">
        <f>'[1]1'!C71</f>
        <v>2</v>
      </c>
      <c r="D71" s="27"/>
      <c r="E71" s="29">
        <f>D71+'[1]2'!E71</f>
        <v>0</v>
      </c>
    </row>
    <row r="72" spans="1:5" hidden="1">
      <c r="A72" s="1"/>
      <c r="B72" s="35">
        <f>'[1]1'!B72</f>
        <v>300</v>
      </c>
      <c r="C72" s="19">
        <f>'[1]1'!C72</f>
        <v>2</v>
      </c>
      <c r="D72" s="27"/>
      <c r="E72" s="29">
        <f>D72+'[1]2'!E72</f>
        <v>0</v>
      </c>
    </row>
    <row r="73" spans="1:5" hidden="1">
      <c r="A73" s="1"/>
      <c r="B73" s="35">
        <f>'[1]1'!B73</f>
        <v>70</v>
      </c>
      <c r="C73" s="19">
        <f>'[1]1'!C73</f>
        <v>2</v>
      </c>
      <c r="D73" s="27"/>
      <c r="E73" s="29">
        <f>D73+'[1]2'!E73</f>
        <v>0</v>
      </c>
    </row>
    <row r="74" spans="1:5" hidden="1">
      <c r="A74" s="1"/>
      <c r="B74" s="36">
        <f>'[1]1'!B74</f>
        <v>8</v>
      </c>
      <c r="C74" s="37">
        <f>'[1]1'!C74:C79</f>
        <v>0.19500000000000001</v>
      </c>
      <c r="D74" s="27"/>
      <c r="E74" s="29">
        <f>D74+'[1]2'!E74</f>
        <v>0</v>
      </c>
    </row>
    <row r="75" spans="1:5" hidden="1">
      <c r="A75" s="1"/>
      <c r="B75" s="36">
        <f>'[1]1'!B75</f>
        <v>13</v>
      </c>
      <c r="C75" s="37"/>
      <c r="D75" s="27"/>
      <c r="E75" s="29">
        <f>D75+'[1]2'!E75</f>
        <v>0</v>
      </c>
    </row>
    <row r="76" spans="1:5" hidden="1">
      <c r="A76" s="1"/>
      <c r="B76" s="36">
        <f>'[1]1'!B76</f>
        <v>27</v>
      </c>
      <c r="C76" s="37"/>
      <c r="D76" s="27"/>
      <c r="E76" s="29">
        <f>D76+'[1]2'!E76</f>
        <v>0</v>
      </c>
    </row>
    <row r="77" spans="1:5" hidden="1">
      <c r="A77" s="1"/>
      <c r="B77" s="36">
        <f>'[1]1'!B77</f>
        <v>30</v>
      </c>
      <c r="C77" s="37"/>
      <c r="D77" s="27"/>
      <c r="E77" s="29">
        <f>D77+'[1]2'!E77</f>
        <v>0</v>
      </c>
    </row>
    <row r="78" spans="1:5" hidden="1">
      <c r="A78" s="1"/>
      <c r="B78" s="36">
        <f>'[1]1'!B78</f>
        <v>0</v>
      </c>
      <c r="C78" s="37"/>
      <c r="D78" s="27"/>
      <c r="E78" s="29">
        <f>D78+'[1]2'!E78</f>
        <v>0</v>
      </c>
    </row>
    <row r="79" spans="1:5" hidden="1">
      <c r="A79" s="1"/>
      <c r="B79" s="36">
        <f>'[1]1'!B79</f>
        <v>0</v>
      </c>
      <c r="C79" s="37"/>
      <c r="D79" s="27"/>
      <c r="E79" s="29">
        <f>D79+'[1]2'!E79</f>
        <v>0</v>
      </c>
    </row>
    <row r="80" spans="1:5" hidden="1">
      <c r="A80" s="1"/>
      <c r="B80" s="38">
        <f>'[1]1'!B80</f>
        <v>18</v>
      </c>
      <c r="C80" s="39">
        <f>'[1]1'!C80:C89</f>
        <v>0.25</v>
      </c>
      <c r="D80" s="27"/>
      <c r="E80" s="29">
        <f>D80+'[1]2'!E80</f>
        <v>0</v>
      </c>
    </row>
    <row r="81" spans="1:5" hidden="1">
      <c r="A81" s="1"/>
      <c r="B81" s="38">
        <f>'[1]1'!B81</f>
        <v>23</v>
      </c>
      <c r="C81" s="39"/>
      <c r="D81" s="27"/>
      <c r="E81" s="29">
        <f>D81+'[1]2'!E81</f>
        <v>0</v>
      </c>
    </row>
    <row r="82" spans="1:5" hidden="1">
      <c r="A82" s="1"/>
      <c r="B82" s="38">
        <f>'[1]1'!B82</f>
        <v>30</v>
      </c>
      <c r="C82" s="39"/>
      <c r="D82" s="27">
        <f>406+409</f>
        <v>815</v>
      </c>
      <c r="E82" s="29">
        <f>D82+'[1]2'!E82</f>
        <v>815</v>
      </c>
    </row>
    <row r="83" spans="1:5" hidden="1">
      <c r="A83" s="1"/>
      <c r="B83" s="38">
        <f>'[1]1'!B83</f>
        <v>40</v>
      </c>
      <c r="C83" s="39"/>
      <c r="D83" s="27"/>
      <c r="E83" s="29">
        <f>D83+'[1]2'!E83</f>
        <v>0</v>
      </c>
    </row>
    <row r="84" spans="1:5" hidden="1">
      <c r="A84" s="1"/>
      <c r="B84" s="38">
        <f>'[1]1'!B84</f>
        <v>45</v>
      </c>
      <c r="C84" s="40"/>
      <c r="D84" s="27"/>
      <c r="E84" s="29">
        <f>D84+'[1]2'!E84</f>
        <v>0</v>
      </c>
    </row>
    <row r="85" spans="1:5" hidden="1">
      <c r="A85" s="1"/>
      <c r="B85" s="38">
        <f>'[1]1'!B85</f>
        <v>63</v>
      </c>
      <c r="C85" s="40"/>
      <c r="D85" s="27"/>
      <c r="E85" s="29">
        <f>D85+'[1]2'!E85</f>
        <v>0</v>
      </c>
    </row>
    <row r="86" spans="1:5" hidden="1">
      <c r="A86" s="1"/>
      <c r="B86" s="38">
        <f>'[1]1'!B86</f>
        <v>7</v>
      </c>
      <c r="C86" s="40"/>
      <c r="D86" s="27">
        <v>424</v>
      </c>
      <c r="E86" s="29">
        <f>D86+'[1]2'!E86</f>
        <v>424</v>
      </c>
    </row>
    <row r="87" spans="1:5" hidden="1">
      <c r="A87" s="1"/>
      <c r="B87" s="38">
        <f>'[1]1'!B87</f>
        <v>14</v>
      </c>
      <c r="C87" s="40"/>
      <c r="D87" s="27"/>
      <c r="E87" s="29">
        <f>D87+'[1]2'!E87</f>
        <v>0</v>
      </c>
    </row>
    <row r="88" spans="1:5" hidden="1">
      <c r="A88" s="1"/>
      <c r="B88" s="38">
        <f>'[1]1'!B88</f>
        <v>0</v>
      </c>
      <c r="C88" s="40"/>
      <c r="D88" s="27"/>
      <c r="E88" s="29">
        <f>D88+'[1]2'!E88</f>
        <v>0</v>
      </c>
    </row>
    <row r="89" spans="1:5" hidden="1">
      <c r="A89" s="1"/>
      <c r="B89" s="38">
        <f>'[1]1'!B89</f>
        <v>0</v>
      </c>
      <c r="C89" s="40"/>
      <c r="D89" s="27"/>
      <c r="E89" s="29">
        <f>D89+'[1]2'!E89</f>
        <v>0</v>
      </c>
    </row>
    <row r="90" spans="1:5" hidden="1">
      <c r="A90" s="1"/>
      <c r="B90" s="41">
        <f>'[1]1'!B90</f>
        <v>0</v>
      </c>
      <c r="C90" s="42">
        <f>'[1]1'!C90:C93</f>
        <v>0.3</v>
      </c>
      <c r="D90" s="27"/>
      <c r="E90" s="29">
        <f>D90+'[1]2'!E90</f>
        <v>0</v>
      </c>
    </row>
    <row r="91" spans="1:5" hidden="1">
      <c r="A91" s="1"/>
      <c r="B91" s="41">
        <f>'[1]1'!B91</f>
        <v>0</v>
      </c>
      <c r="C91" s="40"/>
      <c r="D91" s="27"/>
      <c r="E91" s="29">
        <f>D91+'[1]2'!E91</f>
        <v>0</v>
      </c>
    </row>
    <row r="92" spans="1:5" hidden="1">
      <c r="A92" s="1"/>
      <c r="B92" s="41">
        <f>'[1]1'!B92</f>
        <v>0</v>
      </c>
      <c r="C92" s="40"/>
      <c r="D92" s="27"/>
      <c r="E92" s="29">
        <f>D92+'[1]2'!E92</f>
        <v>0</v>
      </c>
    </row>
    <row r="93" spans="1:5" hidden="1">
      <c r="A93" s="1"/>
      <c r="B93" s="41">
        <f>'[1]1'!B93</f>
        <v>0</v>
      </c>
      <c r="C93" s="40"/>
      <c r="D93" s="27"/>
      <c r="E93" s="29">
        <f>D93+'[1]2'!E93</f>
        <v>0</v>
      </c>
    </row>
    <row r="94" spans="1:5" hidden="1">
      <c r="A94" s="1"/>
      <c r="B94" s="43">
        <f>'[1]1'!B94</f>
        <v>56</v>
      </c>
      <c r="C94" s="44">
        <f>'[1]1'!C94:C97</f>
        <v>0.4</v>
      </c>
      <c r="D94" s="27"/>
      <c r="E94" s="29">
        <f>D94+'[1]2'!E94</f>
        <v>0</v>
      </c>
    </row>
    <row r="95" spans="1:5" hidden="1">
      <c r="A95" s="1"/>
      <c r="B95" s="43">
        <f>'[1]1'!B95</f>
        <v>0</v>
      </c>
      <c r="C95" s="40"/>
      <c r="D95" s="27"/>
      <c r="E95" s="29">
        <f>D95+'[1]2'!E95</f>
        <v>0</v>
      </c>
    </row>
    <row r="96" spans="1:5" hidden="1">
      <c r="A96" s="1"/>
      <c r="B96" s="43">
        <f>'[1]1'!B96</f>
        <v>0</v>
      </c>
      <c r="C96" s="40"/>
      <c r="D96" s="27"/>
      <c r="E96" s="29">
        <f>D96+'[1]2'!E96</f>
        <v>0</v>
      </c>
    </row>
    <row r="97" spans="1:5" hidden="1">
      <c r="A97" s="1"/>
      <c r="B97" s="43">
        <f>'[1]1'!B97</f>
        <v>0</v>
      </c>
      <c r="C97" s="40"/>
      <c r="D97" s="27"/>
      <c r="E97" s="29">
        <f>D97+'[1]2'!E97</f>
        <v>0</v>
      </c>
    </row>
    <row r="98" spans="1:5" hidden="1">
      <c r="A98" s="1"/>
      <c r="B98" s="45">
        <f>'[1]1'!B98</f>
        <v>7</v>
      </c>
      <c r="C98" s="46">
        <f>'[1]1'!C98:C104</f>
        <v>0.5</v>
      </c>
      <c r="D98" s="27"/>
      <c r="E98" s="29">
        <f>D98+'[1]2'!E98</f>
        <v>0</v>
      </c>
    </row>
    <row r="99" spans="1:5" hidden="1">
      <c r="A99" s="1"/>
      <c r="B99" s="45">
        <f>'[1]1'!B99</f>
        <v>0</v>
      </c>
      <c r="C99" s="40"/>
      <c r="D99" s="27"/>
      <c r="E99" s="29">
        <f>D99+'[1]2'!E99</f>
        <v>0</v>
      </c>
    </row>
    <row r="100" spans="1:5" hidden="1">
      <c r="A100" s="1"/>
      <c r="B100" s="45">
        <f>'[1]1'!B100</f>
        <v>0</v>
      </c>
      <c r="C100" s="40"/>
      <c r="D100" s="27"/>
      <c r="E100" s="29">
        <f>D100+'[1]2'!E100</f>
        <v>0</v>
      </c>
    </row>
    <row r="101" spans="1:5" hidden="1">
      <c r="A101" s="1"/>
      <c r="B101" s="45">
        <f>'[1]1'!B101</f>
        <v>0</v>
      </c>
      <c r="C101" s="40"/>
      <c r="D101" s="27"/>
      <c r="E101" s="29">
        <f>D101+'[1]2'!E101</f>
        <v>0</v>
      </c>
    </row>
    <row r="102" spans="1:5" hidden="1">
      <c r="A102" s="1"/>
      <c r="B102" s="45">
        <f>'[1]1'!B102</f>
        <v>0</v>
      </c>
      <c r="C102" s="40"/>
      <c r="D102" s="27"/>
      <c r="E102" s="29">
        <f>D102+'[1]2'!E102</f>
        <v>0</v>
      </c>
    </row>
    <row r="103" spans="1:5" hidden="1">
      <c r="A103" s="1"/>
      <c r="B103" s="45">
        <f>'[1]1'!B103</f>
        <v>0</v>
      </c>
      <c r="C103" s="40"/>
      <c r="D103" s="27"/>
      <c r="E103" s="29">
        <f>D103+'[1]2'!E103</f>
        <v>0</v>
      </c>
    </row>
    <row r="104" spans="1:5" hidden="1">
      <c r="A104" s="1"/>
      <c r="B104" s="45">
        <f>'[1]1'!B104</f>
        <v>0</v>
      </c>
      <c r="C104" s="40"/>
      <c r="D104" s="27"/>
      <c r="E104" s="29">
        <f>D104+'[1]2'!E104</f>
        <v>0</v>
      </c>
    </row>
    <row r="105" spans="1:5" hidden="1">
      <c r="A105" s="1"/>
      <c r="B105" s="47"/>
      <c r="C105" s="48"/>
      <c r="D105" s="27"/>
      <c r="E105" s="29">
        <f>D105+'[1]2'!E105</f>
        <v>0</v>
      </c>
    </row>
    <row r="106" spans="1:5" hidden="1">
      <c r="A106" s="1"/>
      <c r="B106" s="47"/>
      <c r="C106" s="48"/>
      <c r="D106" s="27"/>
      <c r="E106" s="29">
        <f>D106+'[1]2'!E106</f>
        <v>0</v>
      </c>
    </row>
    <row r="107" spans="1:5" hidden="1">
      <c r="A107" s="1"/>
      <c r="B107" s="47"/>
      <c r="C107" s="48"/>
      <c r="D107" s="27"/>
      <c r="E107" s="29">
        <f>D107+'[1]2'!E107</f>
        <v>0</v>
      </c>
    </row>
    <row r="108" spans="1:5">
      <c r="A108" s="1"/>
      <c r="B108" s="49" t="str">
        <f>'[1]1'!B108</f>
        <v xml:space="preserve">производство </v>
      </c>
      <c r="C108" s="19"/>
      <c r="D108" s="50"/>
      <c r="E108" s="50"/>
    </row>
    <row r="109" spans="1:5">
      <c r="A109" s="1"/>
      <c r="B109" s="22" t="str">
        <f>'[1]1'!B109</f>
        <v>Заготовки медной:</v>
      </c>
      <c r="C109" s="51" t="s">
        <v>8</v>
      </c>
      <c r="D109" s="20">
        <v>18379</v>
      </c>
      <c r="E109" s="21">
        <f>D109+'[1]2'!E109</f>
        <v>33170</v>
      </c>
    </row>
    <row r="110" spans="1:5">
      <c r="A110" s="1"/>
      <c r="B110" s="49" t="str">
        <f>'[1]1'!B110</f>
        <v xml:space="preserve">производство </v>
      </c>
      <c r="C110" s="19"/>
      <c r="D110" s="52"/>
      <c r="E110" s="52"/>
    </row>
    <row r="111" spans="1:5">
      <c r="A111" s="1"/>
      <c r="B111" s="22" t="str">
        <f>'[1]1'!B111</f>
        <v xml:space="preserve"> Алюминиевой проволоки:</v>
      </c>
      <c r="C111" s="51" t="s">
        <v>8</v>
      </c>
      <c r="D111" s="20">
        <v>3880</v>
      </c>
      <c r="E111" s="21">
        <f>D111+'[1]2'!E111</f>
        <v>3880</v>
      </c>
    </row>
    <row r="112" spans="1:5">
      <c r="A112" s="1"/>
      <c r="B112" s="53" t="str">
        <f>'[1]1'!B112</f>
        <v>Заготовки алюминиевой:</v>
      </c>
      <c r="C112" s="51" t="s">
        <v>8</v>
      </c>
      <c r="D112" s="27"/>
      <c r="E112" s="21">
        <f>D112+'[1]2'!E112</f>
        <v>419</v>
      </c>
    </row>
    <row r="113" spans="1:5">
      <c r="A113" s="1"/>
      <c r="B113" s="53" t="str">
        <f>'[1]1'!B113</f>
        <v xml:space="preserve">производство </v>
      </c>
      <c r="C113" s="19" t="s">
        <v>9</v>
      </c>
      <c r="D113" s="54">
        <v>88.927000000000007</v>
      </c>
      <c r="E113" s="55">
        <f>D113+'[1]2'!E113</f>
        <v>185.399</v>
      </c>
    </row>
    <row r="114" spans="1:5">
      <c r="A114" s="1"/>
      <c r="B114" s="53" t="str">
        <f>'[1]1'!B114</f>
        <v>Медного провода:</v>
      </c>
      <c r="C114" s="51" t="s">
        <v>8</v>
      </c>
      <c r="D114" s="20">
        <v>2021</v>
      </c>
      <c r="E114" s="21">
        <f>D114+'[1]2'!E114</f>
        <v>12631</v>
      </c>
    </row>
    <row r="115" spans="1:5">
      <c r="A115" s="1"/>
      <c r="B115" s="56" t="str">
        <f>'[1]1'!B115</f>
        <v xml:space="preserve">производство </v>
      </c>
      <c r="C115" s="19" t="s">
        <v>9</v>
      </c>
      <c r="D115" s="57"/>
      <c r="E115" s="58">
        <f>D115+'[1]2'!E115</f>
        <v>0</v>
      </c>
    </row>
    <row r="116" spans="1:5">
      <c r="A116" s="1"/>
      <c r="B116" s="59" t="str">
        <f>'[1]1'!B116</f>
        <v>Алюмин. провода:</v>
      </c>
      <c r="C116" s="51" t="s">
        <v>8</v>
      </c>
      <c r="D116" s="27"/>
      <c r="E116" s="25">
        <f>D116+'[1]2'!E116</f>
        <v>0</v>
      </c>
    </row>
    <row r="117" spans="1:5">
      <c r="A117" s="1"/>
      <c r="B117" s="60" t="str">
        <f>'[1]1'!B117</f>
        <v xml:space="preserve">производство </v>
      </c>
      <c r="C117" s="19" t="s">
        <v>9</v>
      </c>
      <c r="D117" s="54">
        <v>70.897000000000006</v>
      </c>
      <c r="E117" s="55">
        <f>D117+'[1]2'!E117</f>
        <v>70.897000000000006</v>
      </c>
    </row>
    <row r="118" spans="1:5">
      <c r="A118" s="1"/>
      <c r="B118" s="59" t="str">
        <f>'[1]1'!B118</f>
        <v>Медного кабеля:</v>
      </c>
      <c r="C118" s="51" t="s">
        <v>8</v>
      </c>
      <c r="D118" s="20">
        <v>7788</v>
      </c>
      <c r="E118" s="21">
        <f>D118+'[1]2'!E118</f>
        <v>7788</v>
      </c>
    </row>
    <row r="119" spans="1:5">
      <c r="A119" s="1"/>
      <c r="B119" s="60" t="str">
        <f>'[1]1'!B119</f>
        <v xml:space="preserve">производство </v>
      </c>
      <c r="C119" s="19" t="s">
        <v>9</v>
      </c>
      <c r="D119" s="54">
        <v>1</v>
      </c>
      <c r="E119" s="55">
        <f>D119+'[1]2'!E119</f>
        <v>1.2</v>
      </c>
    </row>
    <row r="120" spans="1:5">
      <c r="A120" s="1"/>
      <c r="B120" s="59" t="str">
        <f>'[1]1'!B120</f>
        <v>Алюмин. кабеля:</v>
      </c>
      <c r="C120" s="51" t="s">
        <v>8</v>
      </c>
      <c r="D120" s="20">
        <v>316</v>
      </c>
      <c r="E120" s="21">
        <f>D120+'[1]2'!E120</f>
        <v>761</v>
      </c>
    </row>
  </sheetData>
  <mergeCells count="8">
    <mergeCell ref="C94:C97"/>
    <mergeCell ref="C98:C104"/>
    <mergeCell ref="B4:B5"/>
    <mergeCell ref="C4:C5"/>
    <mergeCell ref="D4:E4"/>
    <mergeCell ref="C74:C79"/>
    <mergeCell ref="C80:C89"/>
    <mergeCell ref="C90:C9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5" sqref="E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и т.д. до 31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2012-11-08T09:36:03Z</dcterms:modified>
</cp:coreProperties>
</file>