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J16" i="2"/>
  <c r="DL12"/>
  <c r="CX12"/>
  <c r="CJ12"/>
  <c r="BV12"/>
  <c r="BH12"/>
  <c r="DL8"/>
  <c r="CX8"/>
  <c r="CJ8"/>
  <c r="BV8"/>
  <c r="BH8"/>
  <c r="CV40" i="1"/>
  <c r="CI40"/>
  <c r="BV40"/>
  <c r="BI40"/>
  <c r="AV40"/>
  <c r="CV33"/>
  <c r="CV38" s="1"/>
  <c r="CI33"/>
  <c r="CI38" s="1"/>
  <c r="BV33"/>
  <c r="BV38" s="1"/>
  <c r="BI33"/>
  <c r="BI38" s="1"/>
  <c r="AV33"/>
  <c r="AV38" s="1"/>
</calcChain>
</file>

<file path=xl/sharedStrings.xml><?xml version="1.0" encoding="utf-8"?>
<sst xmlns="http://schemas.openxmlformats.org/spreadsheetml/2006/main" count="208" uniqueCount="92">
  <si>
    <t>Приложение № 2</t>
  </si>
  <si>
    <t>Общие сведения об объекте энергетического обследования</t>
  </si>
  <si>
    <t>Общество с ограниченной ответственностью "МЕТРО Кэн энд Керри"</t>
  </si>
  <si>
    <t>(полное наименование организации)</t>
  </si>
  <si>
    <t>-</t>
  </si>
  <si>
    <t>(Таблица 1)</t>
  </si>
  <si>
    <t>Наименование</t>
  </si>
  <si>
    <t>Единица измерения</t>
  </si>
  <si>
    <t>Предшествующие годы *</t>
  </si>
  <si>
    <t>Отчетный (базовый) год **</t>
  </si>
  <si>
    <t>Год</t>
  </si>
  <si>
    <t>1. Номенклатура основной продукции (работ, услуг)</t>
  </si>
  <si>
    <t>Оптовая торговля</t>
  </si>
  <si>
    <t>1.1. Код основной продукции (работ, услуг) по ОКП</t>
  </si>
  <si>
    <t>2. Объем производства продукции (работ, услуг)</t>
  </si>
  <si>
    <t>тыс. руб.</t>
  </si>
  <si>
    <t>3. Производство продукции в натуральном выражении, всего</t>
  </si>
  <si>
    <t>4. Объем производства основной продукции, всего</t>
  </si>
  <si>
    <t>5. Производство основной продукции в натуральном выражении, всего</t>
  </si>
  <si>
    <t>6. Объем производства дополнительной продукции</t>
  </si>
  <si>
    <t>7. Потребление энергетических ресурсов, всего</t>
  </si>
  <si>
    <t>тыс. т у.т.</t>
  </si>
  <si>
    <t>8. Потребление энергетических ресурсов по номенклатуре основной продукции, всего</t>
  </si>
  <si>
    <t>9. Объем потребления энергетических ресурсов по номенклатуре основной продукции, всего</t>
  </si>
  <si>
    <t>10. Потребление воды, всего</t>
  </si>
  <si>
    <t>тыс. куб. м</t>
  </si>
  <si>
    <t>в т.ч. на производство основной продукции</t>
  </si>
  <si>
    <t>11. Энергоемкость производства продукции (работ, услуг), всего</t>
  </si>
  <si>
    <t>тыс. т у.т./
тыс. руб.</t>
  </si>
  <si>
    <t>12. Энергоемкость производства продукции (работ, услуг) по номенклатуре основной продукции, всего</t>
  </si>
  <si>
    <t>13. Доля платы за энергетические ресурсы в стоимости произведенной продукции (работ, услуг)</t>
  </si>
  <si>
    <t>%</t>
  </si>
  <si>
    <t>14. Суммарная мощность электроприемных устройств:</t>
  </si>
  <si>
    <t>- разрешенная</t>
  </si>
  <si>
    <t>тыс. кВт</t>
  </si>
  <si>
    <t>установленная</t>
  </si>
  <si>
    <t>- среднегодовая заявленная</t>
  </si>
  <si>
    <t>15. Среднегодовая численность работников</t>
  </si>
  <si>
    <t>чел.</t>
  </si>
  <si>
    <t>№
п/п</t>
  </si>
  <si>
    <t>Приложение № 4</t>
  </si>
  <si>
    <t>Сведения о потреблении энергетических ресурсов и его изменениях</t>
  </si>
  <si>
    <t>Наименование
энергоносителя</t>
  </si>
  <si>
    <t xml:space="preserve">Единица измерения </t>
  </si>
  <si>
    <t>Предшествующие годы</t>
  </si>
  <si>
    <t>Отчетный (базовый) год         2011</t>
  </si>
  <si>
    <t>Примечание</t>
  </si>
  <si>
    <t>1</t>
  </si>
  <si>
    <t>Объем потребления:</t>
  </si>
  <si>
    <t>1.1</t>
  </si>
  <si>
    <t>Электрической энергии</t>
  </si>
  <si>
    <t>тыс. кВт∙ч</t>
  </si>
  <si>
    <t>1.2</t>
  </si>
  <si>
    <t>Тепловой энергии</t>
  </si>
  <si>
    <t>Гкал</t>
  </si>
  <si>
    <t>1.3</t>
  </si>
  <si>
    <t>Твердого топлива</t>
  </si>
  <si>
    <t>т, куб. м</t>
  </si>
  <si>
    <t>1.4</t>
  </si>
  <si>
    <t>Жидкого топлива</t>
  </si>
  <si>
    <t>1.5</t>
  </si>
  <si>
    <t>Моторного топлива всего,</t>
  </si>
  <si>
    <t>л</t>
  </si>
  <si>
    <t>в том числе:</t>
  </si>
  <si>
    <t>бензина</t>
  </si>
  <si>
    <t>керосина</t>
  </si>
  <si>
    <t>дизельного топлива</t>
  </si>
  <si>
    <t>газа</t>
  </si>
  <si>
    <t>1.6</t>
  </si>
  <si>
    <t>Природного газа (кроме моторного топлива)</t>
  </si>
  <si>
    <t>1.7</t>
  </si>
  <si>
    <t>Воды</t>
  </si>
  <si>
    <t>2</t>
  </si>
  <si>
    <t>Объем потребления с использованием возобновляемых источников энергии</t>
  </si>
  <si>
    <t>2.1</t>
  </si>
  <si>
    <t>2.2</t>
  </si>
  <si>
    <t>3</t>
  </si>
  <si>
    <t>Обоснование снижения или увеличения потребления</t>
  </si>
  <si>
    <t>3.1</t>
  </si>
  <si>
    <t xml:space="preserve">Изменения в потреблении связаны с колебаниями температуры наружного воздуха, подключением потребителей по временной схеме. Снижение - с внедрением энергосберегающих мероприятий. </t>
  </si>
  <si>
    <t>3.2</t>
  </si>
  <si>
    <t>3.3</t>
  </si>
  <si>
    <t>3.4</t>
  </si>
  <si>
    <t>3.5</t>
  </si>
  <si>
    <t>Моторного топлива, в том числе:</t>
  </si>
  <si>
    <t>Увеличение потребления связано с увеличением количества поездок на автомобилях</t>
  </si>
  <si>
    <t>Увеличение в 2010 году связано с необходимостью работы системы резервного питания (дизель-генератор)</t>
  </si>
  <si>
    <t>3.6</t>
  </si>
  <si>
    <t>Природный газ поставляется для котельно, на нужды отопления, следовательно колебания в потреблении связаны с колебаниями температуры наружного вохдуха.</t>
  </si>
  <si>
    <t>3.7</t>
  </si>
  <si>
    <t>Увеличение потребления в 2009 году связано с увеличением потребности воды рыбным и мясным отделом магазина в связи с расширением площади отделов.</t>
  </si>
  <si>
    <r>
      <t>Примечание</t>
    </r>
    <r>
      <rPr>
        <sz val="11"/>
        <rFont val="Times New Roman"/>
        <family val="1"/>
        <charset val="204"/>
      </rPr>
      <t xml:space="preserve">: Поставка тепла в Торговый центр осуществляется от собственной котельной. Топливом для котельной служит природный газ. Показатели потребления тепловой энергии есть пересчитанные показатели потребления природного газа (Расчет произведен через колораж газа). 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</si>
</sst>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"/>
  </numFmts>
  <fonts count="9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0" fillId="0" borderId="3" xfId="0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0" fillId="0" borderId="5" xfId="0" applyBorder="1" applyAlignment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8" xfId="0" applyBorder="1" applyAlignment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2" xfId="0" applyBorder="1" applyAlignment="1"/>
    <xf numFmtId="0" fontId="0" fillId="0" borderId="10" xfId="0" applyBorder="1" applyAlignment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/>
    <xf numFmtId="0" fontId="0" fillId="0" borderId="0" xfId="0" applyAlignment="1"/>
    <xf numFmtId="0" fontId="0" fillId="0" borderId="12" xfId="0" applyBorder="1" applyAlignment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/>
    <xf numFmtId="49" fontId="2" fillId="0" borderId="7" xfId="0" applyNumberFormat="1" applyFont="1" applyBorder="1" applyAlignment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0" fontId="6" fillId="0" borderId="4" xfId="1" applyFont="1" applyBorder="1"/>
    <xf numFmtId="0" fontId="6" fillId="0" borderId="3" xfId="1" applyFont="1" applyBorder="1"/>
    <xf numFmtId="0" fontId="6" fillId="0" borderId="5" xfId="1" applyFont="1" applyBorder="1"/>
    <xf numFmtId="0" fontId="6" fillId="0" borderId="3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49" fontId="6" fillId="0" borderId="9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top"/>
    </xf>
    <xf numFmtId="49" fontId="6" fillId="0" borderId="10" xfId="1" applyNumberFormat="1" applyFont="1" applyBorder="1" applyAlignment="1">
      <alignment horizontal="center" vertical="top"/>
    </xf>
    <xf numFmtId="0" fontId="6" fillId="0" borderId="9" xfId="1" applyFont="1" applyBorder="1"/>
    <xf numFmtId="0" fontId="6" fillId="0" borderId="2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2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2" fontId="6" fillId="0" borderId="6" xfId="1" applyNumberFormat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13" xfId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center" vertical="top"/>
    </xf>
    <xf numFmtId="49" fontId="6" fillId="0" borderId="8" xfId="1" applyNumberFormat="1" applyFont="1" applyBorder="1" applyAlignment="1">
      <alignment horizontal="center" vertical="top"/>
    </xf>
    <xf numFmtId="0" fontId="6" fillId="0" borderId="7" xfId="1" applyFont="1" applyBorder="1"/>
    <xf numFmtId="0" fontId="6" fillId="0" borderId="1" xfId="1" applyFont="1" applyBorder="1" applyAlignment="1">
      <alignment wrapText="1"/>
    </xf>
    <xf numFmtId="0" fontId="6" fillId="0" borderId="8" xfId="1" applyFont="1" applyBorder="1" applyAlignment="1">
      <alignment wrapText="1"/>
    </xf>
    <xf numFmtId="49" fontId="6" fillId="0" borderId="4" xfId="1" applyNumberFormat="1" applyFont="1" applyBorder="1" applyAlignment="1">
      <alignment horizontal="center" vertical="top"/>
    </xf>
    <xf numFmtId="49" fontId="6" fillId="0" borderId="3" xfId="1" applyNumberFormat="1" applyFont="1" applyBorder="1" applyAlignment="1">
      <alignment horizontal="center" vertical="top"/>
    </xf>
    <xf numFmtId="49" fontId="6" fillId="0" borderId="5" xfId="1" applyNumberFormat="1" applyFont="1" applyBorder="1" applyAlignment="1">
      <alignment horizontal="center" vertical="top"/>
    </xf>
    <xf numFmtId="2" fontId="6" fillId="0" borderId="4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wrapText="1"/>
    </xf>
    <xf numFmtId="0" fontId="6" fillId="0" borderId="4" xfId="1" applyFont="1" applyBorder="1" applyAlignment="1"/>
    <xf numFmtId="0" fontId="6" fillId="0" borderId="3" xfId="1" applyFont="1" applyBorder="1" applyAlignment="1"/>
    <xf numFmtId="0" fontId="6" fillId="0" borderId="5" xfId="1" applyFont="1" applyBorder="1" applyAlignment="1"/>
    <xf numFmtId="0" fontId="6" fillId="0" borderId="4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2" xfId="1" applyNumberFormat="1" applyFont="1" applyBorder="1" applyAlignment="1">
      <alignment horizontal="center"/>
    </xf>
    <xf numFmtId="0" fontId="6" fillId="0" borderId="2" xfId="1" applyFont="1" applyBorder="1"/>
    <xf numFmtId="0" fontId="6" fillId="0" borderId="2" xfId="1" applyFont="1" applyBorder="1" applyAlignment="1">
      <alignment wrapText="1"/>
    </xf>
    <xf numFmtId="0" fontId="8" fillId="0" borderId="2" xfId="1" applyFont="1" applyBorder="1" applyAlignment="1">
      <alignment wrapText="1"/>
    </xf>
  </cellXfs>
  <cellStyles count="2">
    <cellStyle name="Обычный" xfId="0" builtinId="0"/>
    <cellStyle name="Обычный_4.1.5_Приложение 4. Сведения о потреблении энергетических ресурсов и его изменениях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H54"/>
  <sheetViews>
    <sheetView topLeftCell="A37" workbookViewId="0"/>
  </sheetViews>
  <sheetFormatPr defaultColWidth="0.85546875" defaultRowHeight="40.5" customHeight="1"/>
  <cols>
    <col min="1" max="16384" width="0.85546875" style="2"/>
  </cols>
  <sheetData>
    <row r="1" spans="1:112" s="1" customFormat="1" ht="12">
      <c r="CT1" s="1" t="s">
        <v>0</v>
      </c>
    </row>
    <row r="2" spans="1:112" ht="12.75"/>
    <row r="3" spans="1:112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</row>
    <row r="4" spans="1:112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</row>
    <row r="5" spans="1:112" ht="12.7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</row>
    <row r="6" spans="1:112" ht="12.75"/>
    <row r="7" spans="1:112" ht="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4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</row>
    <row r="8" spans="1:112" ht="15">
      <c r="W8" s="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</row>
    <row r="9" spans="1:112" ht="15"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</row>
    <row r="10" spans="1:112" ht="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9"/>
      <c r="BV10" s="10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1:112" ht="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9"/>
      <c r="CJ11" s="4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</row>
    <row r="12" spans="1:112" s="67" customFormat="1" ht="15">
      <c r="AD12" s="68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</row>
    <row r="13" spans="1:112" s="67" customFormat="1" ht="15">
      <c r="A13" s="13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</row>
    <row r="14" spans="1:112" ht="15">
      <c r="R14" s="1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</row>
    <row r="15" spans="1:112" ht="1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</row>
    <row r="16" spans="1:112" ht="15">
      <c r="AH16" s="1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1:112" ht="12.75">
      <c r="CZ17" s="10"/>
      <c r="DA17" s="10"/>
      <c r="DB17" s="10"/>
      <c r="DC17" s="10"/>
      <c r="DD17" s="10"/>
      <c r="DE17" s="10"/>
      <c r="DF17" s="10"/>
      <c r="DG17" s="10"/>
      <c r="DH17" s="10"/>
    </row>
    <row r="18" spans="1:112" ht="12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</row>
    <row r="19" spans="1:112" ht="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</row>
    <row r="20" spans="1:112" ht="12.7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</row>
    <row r="21" spans="1:112" ht="12.75"/>
    <row r="22" spans="1:112" ht="12.75">
      <c r="DH22" s="17" t="s">
        <v>5</v>
      </c>
    </row>
    <row r="23" spans="1:112" ht="12.75"/>
    <row r="24" spans="1:112" ht="12.75">
      <c r="A24" s="18" t="s">
        <v>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21" t="s">
        <v>7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18" t="s">
        <v>8</v>
      </c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20"/>
      <c r="CV24" s="21" t="s">
        <v>9</v>
      </c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3"/>
    </row>
    <row r="25" spans="1:112" ht="15">
      <c r="A25" s="1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/>
      <c r="AI25" s="26" t="s">
        <v>10</v>
      </c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7"/>
      <c r="AV25" s="26">
        <v>2007</v>
      </c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>
        <v>2008</v>
      </c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>
        <v>2009</v>
      </c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>
        <v>2010</v>
      </c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>
        <v>2011</v>
      </c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7"/>
    </row>
    <row r="26" spans="1:112" ht="24.75" customHeight="1">
      <c r="A26" s="28" t="s">
        <v>11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9"/>
      <c r="AI26" s="18" t="s">
        <v>12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20"/>
    </row>
    <row r="27" spans="1:112" ht="30" customHeight="1">
      <c r="A27" s="28" t="s">
        <v>13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29"/>
      <c r="AI27" s="18" t="s">
        <v>4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18">
        <v>121000</v>
      </c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20"/>
      <c r="BI27" s="18">
        <v>121000</v>
      </c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0"/>
      <c r="BV27" s="18">
        <v>121000</v>
      </c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20"/>
      <c r="CI27" s="18">
        <v>121000</v>
      </c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20"/>
      <c r="CV27" s="18">
        <v>121000</v>
      </c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20"/>
    </row>
    <row r="28" spans="1:112" ht="24.75" customHeight="1">
      <c r="A28" s="28" t="s">
        <v>14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9"/>
      <c r="AI28" s="18" t="s">
        <v>15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30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30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2"/>
      <c r="BV28" s="30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0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2"/>
      <c r="CV28" s="33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5"/>
    </row>
    <row r="29" spans="1:112" ht="24" customHeight="1">
      <c r="A29" s="28" t="s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29"/>
      <c r="AI29" s="18" t="s">
        <v>4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0"/>
      <c r="AV29" s="18" t="s">
        <v>4</v>
      </c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20"/>
      <c r="BI29" s="18" t="s">
        <v>4</v>
      </c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20"/>
      <c r="BV29" s="18" t="s">
        <v>4</v>
      </c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20"/>
      <c r="CI29" s="18" t="s">
        <v>4</v>
      </c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20"/>
      <c r="CV29" s="18" t="s">
        <v>4</v>
      </c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20"/>
    </row>
    <row r="30" spans="1:112" ht="36" customHeight="1">
      <c r="A30" s="28" t="s">
        <v>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29"/>
      <c r="AI30" s="18" t="s">
        <v>15</v>
      </c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20"/>
      <c r="AV30" s="18" t="s">
        <v>4</v>
      </c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20"/>
      <c r="BI30" s="18" t="s">
        <v>4</v>
      </c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20"/>
      <c r="BV30" s="18" t="s">
        <v>4</v>
      </c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20"/>
      <c r="CI30" s="18" t="s">
        <v>4</v>
      </c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20"/>
      <c r="CV30" s="18" t="s">
        <v>4</v>
      </c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20"/>
    </row>
    <row r="31" spans="1:112" ht="40.5" customHeight="1">
      <c r="A31" s="28" t="s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29"/>
      <c r="AI31" s="18" t="s">
        <v>4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20"/>
      <c r="AV31" s="18" t="s">
        <v>4</v>
      </c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20"/>
      <c r="BI31" s="18" t="s">
        <v>4</v>
      </c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0"/>
      <c r="BV31" s="18" t="s">
        <v>4</v>
      </c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20"/>
      <c r="CI31" s="18" t="s">
        <v>4</v>
      </c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20"/>
      <c r="CV31" s="18" t="s">
        <v>4</v>
      </c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20"/>
    </row>
    <row r="32" spans="1:112" ht="40.5" customHeight="1">
      <c r="A32" s="28" t="s">
        <v>19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9"/>
      <c r="AI32" s="18" t="s">
        <v>15</v>
      </c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V32" s="18" t="s">
        <v>4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0"/>
      <c r="BI32" s="18" t="s">
        <v>4</v>
      </c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0"/>
      <c r="BV32" s="18" t="s">
        <v>4</v>
      </c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20"/>
      <c r="CI32" s="18" t="s">
        <v>4</v>
      </c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20"/>
      <c r="CV32" s="18" t="s">
        <v>4</v>
      </c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20"/>
    </row>
    <row r="33" spans="1:112" ht="40.5" customHeight="1">
      <c r="A33" s="36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37"/>
      <c r="AI33" s="38" t="s">
        <v>21</v>
      </c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1">
        <f>(5680.938*0.3445+13658.29/1000*0.78*1.49+3201/1000*0.86*1.45+222.74*1.154)/1000</f>
        <v>2.2339904126379997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3"/>
      <c r="BI33" s="41">
        <f>(5835.415*0.3445+14435.92/1000*0.78*1.49+3205/1000*0.86*1.45+207.31*1.154)/1000</f>
        <v>2.2703102687239998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3"/>
      <c r="BV33" s="41">
        <f>(6094.077*0.3445+16032.33/1000*0.78*1.49+2371/1000*0.86*1.45+222.68*1.154)/1000</f>
        <v>2.3779716574259999</v>
      </c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3"/>
      <c r="CI33" s="41">
        <f>(5562.08*0.3445+20500.97/1000*0.78*1.49+11462.49/1000*0.86*1.45+262.55*1.154)/1000</f>
        <v>2.2572392123639999</v>
      </c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3"/>
      <c r="CV33" s="41">
        <f>(4989.44*0.3445+21170.38/1000*0.78*1.49+3672/1000*0.86*1.45+184.97*1.154)/1000</f>
        <v>1.9615006596359994</v>
      </c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3"/>
    </row>
    <row r="34" spans="1:112" ht="40.5" customHeight="1">
      <c r="A34" s="28" t="s">
        <v>22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29"/>
      <c r="AI34" s="18" t="s">
        <v>21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8" t="s">
        <v>4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20"/>
      <c r="BI34" s="18" t="s">
        <v>4</v>
      </c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20"/>
      <c r="BV34" s="18" t="s">
        <v>4</v>
      </c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20"/>
      <c r="CI34" s="18" t="s">
        <v>4</v>
      </c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20"/>
      <c r="CV34" s="18" t="s">
        <v>4</v>
      </c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20"/>
    </row>
    <row r="35" spans="1:112" ht="40.5" customHeight="1">
      <c r="A35" s="28" t="s">
        <v>23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29"/>
      <c r="AI35" s="18" t="s">
        <v>15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41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3"/>
      <c r="BI35" s="41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3"/>
      <c r="BV35" s="41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3"/>
      <c r="CI35" s="41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3"/>
      <c r="CV35" s="41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3"/>
    </row>
    <row r="36" spans="1:112" ht="40.5" customHeight="1">
      <c r="A36" s="28" t="s">
        <v>24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29"/>
      <c r="AI36" s="18" t="s">
        <v>25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44">
        <v>11386.951999999999</v>
      </c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6"/>
      <c r="BI36" s="44">
        <v>12910.575000000001</v>
      </c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6"/>
      <c r="BV36" s="18">
        <v>14688.56</v>
      </c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20"/>
      <c r="CI36" s="44">
        <v>8988</v>
      </c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6"/>
      <c r="CV36" s="44">
        <v>13150.147999999999</v>
      </c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6"/>
    </row>
    <row r="37" spans="1:112" ht="40.5" customHeight="1">
      <c r="A37" s="28" t="s">
        <v>26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29"/>
      <c r="AI37" s="18" t="s">
        <v>25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18" t="s">
        <v>4</v>
      </c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20"/>
      <c r="BI37" s="18" t="s">
        <v>4</v>
      </c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20"/>
      <c r="BV37" s="18" t="s">
        <v>4</v>
      </c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20"/>
      <c r="CI37" s="18" t="s">
        <v>4</v>
      </c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20"/>
      <c r="CV37" s="18" t="s">
        <v>4</v>
      </c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20"/>
    </row>
    <row r="38" spans="1:112" ht="40.5" customHeight="1">
      <c r="A38" s="28" t="s">
        <v>27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9"/>
      <c r="AI38" s="21" t="s">
        <v>28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  <c r="AV38" s="47" t="e">
        <f>AV33/AV28</f>
        <v>#DIV/0!</v>
      </c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9"/>
      <c r="BI38" s="47" t="e">
        <f>BI33/BI28</f>
        <v>#DIV/0!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9"/>
      <c r="BV38" s="47" t="e">
        <f>BV33/BV28</f>
        <v>#DIV/0!</v>
      </c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9"/>
      <c r="CI38" s="47" t="e">
        <f>CI33/CI28</f>
        <v>#DIV/0!</v>
      </c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9"/>
      <c r="CV38" s="47" t="e">
        <f>CV33/CV28</f>
        <v>#DIV/0!</v>
      </c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9"/>
    </row>
    <row r="39" spans="1:112" ht="40.5" customHeight="1">
      <c r="A39" s="28" t="s">
        <v>29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29"/>
      <c r="AI39" s="21" t="s">
        <v>28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18" t="s">
        <v>4</v>
      </c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20"/>
      <c r="BI39" s="18" t="s">
        <v>4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8" t="s">
        <v>4</v>
      </c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20"/>
      <c r="CI39" s="18" t="s">
        <v>4</v>
      </c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20"/>
      <c r="CV39" s="18" t="s">
        <v>4</v>
      </c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20"/>
    </row>
    <row r="40" spans="1:112" ht="40.5" customHeight="1">
      <c r="A40" s="28" t="s">
        <v>30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29"/>
      <c r="AI40" s="18" t="s">
        <v>31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50" t="e">
        <f>AV35/AV28</f>
        <v>#DIV/0!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2"/>
      <c r="BI40" s="50" t="e">
        <f>BI35/BI28</f>
        <v>#DIV/0!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2"/>
      <c r="BV40" s="50" t="e">
        <f>BV35/BV28</f>
        <v>#DIV/0!</v>
      </c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2"/>
      <c r="CI40" s="50" t="e">
        <f>CI35/CI28</f>
        <v>#DIV/0!</v>
      </c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2"/>
      <c r="CV40" s="50" t="e">
        <f>CV35/CV28</f>
        <v>#DIV/0!</v>
      </c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2"/>
    </row>
    <row r="41" spans="1:112" ht="40.5" customHeight="1">
      <c r="A41" s="53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6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8"/>
      <c r="AV41" s="56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8"/>
      <c r="BI41" s="56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8"/>
      <c r="BV41" s="56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8"/>
      <c r="CI41" s="56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8"/>
      <c r="CV41" s="56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8"/>
    </row>
    <row r="42" spans="1:112" ht="40.5" customHeight="1">
      <c r="A42" s="59" t="s">
        <v>33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1"/>
      <c r="AI42" s="62" t="s">
        <v>34</v>
      </c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4"/>
      <c r="AV42" s="62">
        <v>1.3</v>
      </c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4"/>
      <c r="BI42" s="62">
        <v>1.3</v>
      </c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4"/>
      <c r="BV42" s="62">
        <v>1.3</v>
      </c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4"/>
      <c r="CI42" s="62">
        <v>1.3</v>
      </c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4"/>
      <c r="CV42" s="62">
        <v>1.3</v>
      </c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4"/>
    </row>
    <row r="43" spans="1:112" ht="40.5" customHeight="1">
      <c r="A43" s="65" t="s">
        <v>35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1"/>
      <c r="AI43" s="38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40"/>
      <c r="AV43" s="38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40"/>
      <c r="BI43" s="38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40"/>
      <c r="BV43" s="38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40"/>
      <c r="CI43" s="38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40"/>
      <c r="CV43" s="38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40"/>
    </row>
    <row r="44" spans="1:112" ht="40.5" customHeight="1">
      <c r="A44" s="66" t="s">
        <v>36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37"/>
      <c r="AI44" s="38" t="s">
        <v>34</v>
      </c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40"/>
      <c r="AV44" s="18">
        <v>0.75</v>
      </c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20"/>
      <c r="BI44" s="18">
        <v>0.75</v>
      </c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0"/>
      <c r="BV44" s="18">
        <v>0.75</v>
      </c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20"/>
      <c r="CI44" s="18">
        <v>0.75</v>
      </c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20"/>
      <c r="CV44" s="18">
        <v>0.75</v>
      </c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20"/>
    </row>
    <row r="45" spans="1:112" ht="40.5" customHeight="1">
      <c r="A45" s="28" t="s">
        <v>37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29"/>
      <c r="AI45" s="21" t="s">
        <v>38</v>
      </c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20"/>
      <c r="AV45" s="18">
        <v>230</v>
      </c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20"/>
      <c r="BI45" s="18">
        <v>230</v>
      </c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0"/>
      <c r="BV45" s="18">
        <v>230</v>
      </c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20"/>
      <c r="CI45" s="18">
        <v>230</v>
      </c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20"/>
      <c r="CV45" s="18">
        <v>230</v>
      </c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20"/>
    </row>
    <row r="46" spans="1:112" ht="12.75"/>
    <row r="47" spans="1:112" ht="12.75"/>
    <row r="48" spans="1:112" ht="12.75"/>
    <row r="49" ht="12.75"/>
    <row r="50" ht="12.75"/>
    <row r="51" ht="12.75"/>
    <row r="52" ht="12.75"/>
    <row r="53" ht="12.75"/>
    <row r="54" ht="12.75"/>
  </sheetData>
  <mergeCells count="163">
    <mergeCell ref="CV44:DH44"/>
    <mergeCell ref="A45:AH45"/>
    <mergeCell ref="AI45:AU45"/>
    <mergeCell ref="AV45:BH45"/>
    <mergeCell ref="BI45:BU45"/>
    <mergeCell ref="BV45:CH45"/>
    <mergeCell ref="CI45:CU45"/>
    <mergeCell ref="CV45:DH45"/>
    <mergeCell ref="A44:AH44"/>
    <mergeCell ref="AI44:AU44"/>
    <mergeCell ref="AV44:BH44"/>
    <mergeCell ref="BI44:BU44"/>
    <mergeCell ref="BV44:CH44"/>
    <mergeCell ref="CI44:CU44"/>
    <mergeCell ref="CV42:DH42"/>
    <mergeCell ref="A43:AH43"/>
    <mergeCell ref="AI43:AU43"/>
    <mergeCell ref="AV43:BH43"/>
    <mergeCell ref="BI43:BU43"/>
    <mergeCell ref="BV43:CH43"/>
    <mergeCell ref="CI43:CU43"/>
    <mergeCell ref="CV43:DH43"/>
    <mergeCell ref="A42:AH42"/>
    <mergeCell ref="AI42:AU42"/>
    <mergeCell ref="AV42:BH42"/>
    <mergeCell ref="BI42:BU42"/>
    <mergeCell ref="BV42:CH42"/>
    <mergeCell ref="CI42:CU42"/>
    <mergeCell ref="CV40:DH40"/>
    <mergeCell ref="A41:AH41"/>
    <mergeCell ref="AI41:AU41"/>
    <mergeCell ref="AV41:BH41"/>
    <mergeCell ref="BI41:BU41"/>
    <mergeCell ref="BV41:CH41"/>
    <mergeCell ref="CI41:CU41"/>
    <mergeCell ref="CV41:DH41"/>
    <mergeCell ref="A40:AH40"/>
    <mergeCell ref="AI40:AU40"/>
    <mergeCell ref="AV40:BH40"/>
    <mergeCell ref="BI40:BU40"/>
    <mergeCell ref="BV40:CH40"/>
    <mergeCell ref="CI40:CU40"/>
    <mergeCell ref="CV38:DH38"/>
    <mergeCell ref="A39:AH39"/>
    <mergeCell ref="AI39:AU39"/>
    <mergeCell ref="AV39:BH39"/>
    <mergeCell ref="BI39:BU39"/>
    <mergeCell ref="BV39:CH39"/>
    <mergeCell ref="CI39:CU39"/>
    <mergeCell ref="CV39:DH39"/>
    <mergeCell ref="A38:AH38"/>
    <mergeCell ref="AI38:AU38"/>
    <mergeCell ref="AV38:BH38"/>
    <mergeCell ref="BI38:BU38"/>
    <mergeCell ref="BV38:CH38"/>
    <mergeCell ref="CI38:CU38"/>
    <mergeCell ref="CV36:DH36"/>
    <mergeCell ref="A37:AH37"/>
    <mergeCell ref="AI37:AU37"/>
    <mergeCell ref="AV37:BH37"/>
    <mergeCell ref="BI37:BU37"/>
    <mergeCell ref="BV37:CH37"/>
    <mergeCell ref="CI37:CU37"/>
    <mergeCell ref="CV37:DH37"/>
    <mergeCell ref="A36:AH36"/>
    <mergeCell ref="AI36:AU36"/>
    <mergeCell ref="AV36:BH36"/>
    <mergeCell ref="BI36:BU36"/>
    <mergeCell ref="BV36:CH36"/>
    <mergeCell ref="CI36:CU36"/>
    <mergeCell ref="CV34:DH34"/>
    <mergeCell ref="A35:AH35"/>
    <mergeCell ref="AI35:AU35"/>
    <mergeCell ref="AV35:BH35"/>
    <mergeCell ref="BI35:BU35"/>
    <mergeCell ref="BV35:CH35"/>
    <mergeCell ref="CI35:CU35"/>
    <mergeCell ref="CV35:DH35"/>
    <mergeCell ref="A34:AH34"/>
    <mergeCell ref="AI34:AU34"/>
    <mergeCell ref="AV34:BH34"/>
    <mergeCell ref="BI34:BU34"/>
    <mergeCell ref="BV34:CH34"/>
    <mergeCell ref="CI34:CU34"/>
    <mergeCell ref="CV32:DH32"/>
    <mergeCell ref="A33:AH33"/>
    <mergeCell ref="AI33:AU33"/>
    <mergeCell ref="AV33:BH33"/>
    <mergeCell ref="BI33:BU33"/>
    <mergeCell ref="BV33:CH33"/>
    <mergeCell ref="CI33:CU33"/>
    <mergeCell ref="CV33:DH33"/>
    <mergeCell ref="A32:AH32"/>
    <mergeCell ref="AI32:AU32"/>
    <mergeCell ref="AV32:BH32"/>
    <mergeCell ref="BI32:BU32"/>
    <mergeCell ref="BV32:CH32"/>
    <mergeCell ref="CI32:CU32"/>
    <mergeCell ref="CV30:DH30"/>
    <mergeCell ref="A31:AH31"/>
    <mergeCell ref="AI31:AU31"/>
    <mergeCell ref="AV31:BH31"/>
    <mergeCell ref="BI31:BU31"/>
    <mergeCell ref="BV31:CH31"/>
    <mergeCell ref="CI31:CU31"/>
    <mergeCell ref="CV31:DH31"/>
    <mergeCell ref="A30:AH30"/>
    <mergeCell ref="AI30:AU30"/>
    <mergeCell ref="AV30:BH30"/>
    <mergeCell ref="BI30:BU30"/>
    <mergeCell ref="BV30:CH30"/>
    <mergeCell ref="CI30:CU30"/>
    <mergeCell ref="CV28:DH28"/>
    <mergeCell ref="A29:AH29"/>
    <mergeCell ref="AI29:AU29"/>
    <mergeCell ref="AV29:BH29"/>
    <mergeCell ref="BI29:BU29"/>
    <mergeCell ref="BV29:CH29"/>
    <mergeCell ref="CI29:CU29"/>
    <mergeCell ref="CV29:DH29"/>
    <mergeCell ref="A28:AH28"/>
    <mergeCell ref="AI28:AU28"/>
    <mergeCell ref="AV28:BH28"/>
    <mergeCell ref="BI28:BU28"/>
    <mergeCell ref="BV28:CH28"/>
    <mergeCell ref="CI28:CU28"/>
    <mergeCell ref="CV25:DH25"/>
    <mergeCell ref="A26:AH26"/>
    <mergeCell ref="AI26:DH26"/>
    <mergeCell ref="A27:AH27"/>
    <mergeCell ref="AI27:AU27"/>
    <mergeCell ref="AV27:BH27"/>
    <mergeCell ref="BI27:BU27"/>
    <mergeCell ref="BV27:CH27"/>
    <mergeCell ref="CI27:CU27"/>
    <mergeCell ref="CV27:DH27"/>
    <mergeCell ref="A25:AH25"/>
    <mergeCell ref="AI25:AU25"/>
    <mergeCell ref="AV25:BH25"/>
    <mergeCell ref="BI25:BU25"/>
    <mergeCell ref="BV25:CH25"/>
    <mergeCell ref="CI25:CU25"/>
    <mergeCell ref="AH16:DH16"/>
    <mergeCell ref="CZ17:DH17"/>
    <mergeCell ref="A18:DH18"/>
    <mergeCell ref="CO19:DH19"/>
    <mergeCell ref="A20:DH20"/>
    <mergeCell ref="A24:AH24"/>
    <mergeCell ref="AI24:AU24"/>
    <mergeCell ref="AV24:CU24"/>
    <mergeCell ref="CV24:DH24"/>
    <mergeCell ref="BV10:DH10"/>
    <mergeCell ref="CJ11:DH11"/>
    <mergeCell ref="AD12:DH12"/>
    <mergeCell ref="A13:DH13"/>
    <mergeCell ref="R14:DH14"/>
    <mergeCell ref="A15:DH15"/>
    <mergeCell ref="A3:DH3"/>
    <mergeCell ref="A4:DH4"/>
    <mergeCell ref="A5:DH5"/>
    <mergeCell ref="AJ7:DH7"/>
    <mergeCell ref="W8:DH8"/>
    <mergeCell ref="V9:D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36"/>
  <sheetViews>
    <sheetView tabSelected="1" zoomScale="90" zoomScaleNormal="90" workbookViewId="0">
      <selection activeCell="BH22" sqref="BH22:BU22"/>
    </sheetView>
  </sheetViews>
  <sheetFormatPr defaultColWidth="0.85546875" defaultRowHeight="15"/>
  <cols>
    <col min="1" max="16384" width="0.85546875" style="71"/>
  </cols>
  <sheetData>
    <row r="1" spans="1:167" s="70" customFormat="1" ht="12">
      <c r="ET1" s="70" t="s">
        <v>40</v>
      </c>
    </row>
    <row r="3" spans="1:167" ht="16.5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</row>
    <row r="5" spans="1:167">
      <c r="A5" s="73" t="s">
        <v>39</v>
      </c>
      <c r="B5" s="74"/>
      <c r="C5" s="74"/>
      <c r="D5" s="74"/>
      <c r="E5" s="74"/>
      <c r="F5" s="74"/>
      <c r="G5" s="74"/>
      <c r="H5" s="74"/>
      <c r="I5" s="75"/>
      <c r="J5" s="73" t="s">
        <v>42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5"/>
      <c r="AR5" s="73" t="s">
        <v>43</v>
      </c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6" t="s">
        <v>44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8"/>
      <c r="DL5" s="73" t="s">
        <v>45</v>
      </c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5"/>
      <c r="DY5" s="73" t="s">
        <v>46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5"/>
    </row>
    <row r="6" spans="1:167">
      <c r="A6" s="79"/>
      <c r="B6" s="80"/>
      <c r="C6" s="80"/>
      <c r="D6" s="80"/>
      <c r="E6" s="80"/>
      <c r="F6" s="80"/>
      <c r="G6" s="80"/>
      <c r="H6" s="80"/>
      <c r="I6" s="81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79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  <c r="BH6" s="82">
        <v>2007</v>
      </c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4"/>
      <c r="BV6" s="82">
        <v>2008</v>
      </c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4"/>
      <c r="CJ6" s="82">
        <v>2009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4"/>
      <c r="CX6" s="82">
        <v>2010</v>
      </c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4"/>
      <c r="DL6" s="79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1"/>
      <c r="DY6" s="79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1"/>
    </row>
    <row r="7" spans="1:167">
      <c r="A7" s="85" t="s">
        <v>47</v>
      </c>
      <c r="B7" s="86"/>
      <c r="C7" s="86"/>
      <c r="D7" s="86"/>
      <c r="E7" s="86"/>
      <c r="F7" s="86"/>
      <c r="G7" s="86"/>
      <c r="H7" s="86"/>
      <c r="I7" s="87"/>
      <c r="J7" s="88"/>
      <c r="K7" s="89" t="s">
        <v>48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90"/>
    </row>
    <row r="8" spans="1:167">
      <c r="A8" s="85" t="s">
        <v>49</v>
      </c>
      <c r="B8" s="86"/>
      <c r="C8" s="86"/>
      <c r="D8" s="86"/>
      <c r="E8" s="86"/>
      <c r="F8" s="86"/>
      <c r="G8" s="86"/>
      <c r="H8" s="86"/>
      <c r="I8" s="87"/>
      <c r="J8" s="88"/>
      <c r="K8" s="91" t="s">
        <v>50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2"/>
      <c r="AR8" s="93" t="s">
        <v>51</v>
      </c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5"/>
      <c r="BH8" s="96">
        <f>5680.938</f>
        <v>5680.9380000000001</v>
      </c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8"/>
      <c r="BV8" s="96">
        <f>5835.415</f>
        <v>5835.415</v>
      </c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8"/>
      <c r="CJ8" s="96">
        <f>6094.077</f>
        <v>6094.0770000000002</v>
      </c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8"/>
      <c r="CX8" s="96">
        <f>5562.08</f>
        <v>5562.08</v>
      </c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8"/>
      <c r="DL8" s="96">
        <f>4989.544</f>
        <v>4989.5439999999999</v>
      </c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8"/>
      <c r="DY8" s="99" t="s">
        <v>4</v>
      </c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1"/>
    </row>
    <row r="9" spans="1:167">
      <c r="A9" s="85" t="s">
        <v>52</v>
      </c>
      <c r="B9" s="86"/>
      <c r="C9" s="86"/>
      <c r="D9" s="86"/>
      <c r="E9" s="86"/>
      <c r="F9" s="86"/>
      <c r="G9" s="86"/>
      <c r="H9" s="86"/>
      <c r="I9" s="87"/>
      <c r="J9" s="88"/>
      <c r="K9" s="91" t="s">
        <v>53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2"/>
      <c r="AR9" s="93" t="s">
        <v>54</v>
      </c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5"/>
      <c r="BH9" s="93" t="s">
        <v>4</v>
      </c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5"/>
      <c r="BV9" s="93" t="s">
        <v>4</v>
      </c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5"/>
      <c r="CJ9" s="93" t="s">
        <v>4</v>
      </c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5"/>
      <c r="CX9" s="93" t="s">
        <v>4</v>
      </c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5"/>
      <c r="DL9" s="93" t="s">
        <v>4</v>
      </c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5"/>
      <c r="DY9" s="99" t="s">
        <v>4</v>
      </c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1"/>
    </row>
    <row r="10" spans="1:167">
      <c r="A10" s="85" t="s">
        <v>55</v>
      </c>
      <c r="B10" s="86"/>
      <c r="C10" s="86"/>
      <c r="D10" s="86"/>
      <c r="E10" s="86"/>
      <c r="F10" s="86"/>
      <c r="G10" s="86"/>
      <c r="H10" s="86"/>
      <c r="I10" s="87"/>
      <c r="J10" s="88"/>
      <c r="K10" s="91" t="s">
        <v>56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2"/>
      <c r="AR10" s="93" t="s">
        <v>57</v>
      </c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5"/>
      <c r="BH10" s="93" t="s">
        <v>4</v>
      </c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5"/>
      <c r="BV10" s="93" t="s">
        <v>4</v>
      </c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5"/>
      <c r="CJ10" s="93" t="s">
        <v>4</v>
      </c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5"/>
      <c r="CX10" s="93" t="s">
        <v>4</v>
      </c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5"/>
      <c r="DL10" s="93" t="s">
        <v>4</v>
      </c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5"/>
      <c r="DY10" s="99" t="s">
        <v>4</v>
      </c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1"/>
    </row>
    <row r="11" spans="1:167">
      <c r="A11" s="85" t="s">
        <v>58</v>
      </c>
      <c r="B11" s="86"/>
      <c r="C11" s="86"/>
      <c r="D11" s="86"/>
      <c r="E11" s="86"/>
      <c r="F11" s="86"/>
      <c r="G11" s="86"/>
      <c r="H11" s="86"/>
      <c r="I11" s="87"/>
      <c r="J11" s="88"/>
      <c r="K11" s="91" t="s">
        <v>59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2"/>
      <c r="AR11" s="93" t="s">
        <v>57</v>
      </c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5"/>
      <c r="BH11" s="93" t="s">
        <v>4</v>
      </c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5"/>
      <c r="BV11" s="93" t="s">
        <v>4</v>
      </c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5"/>
      <c r="CJ11" s="93" t="s">
        <v>4</v>
      </c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5"/>
      <c r="CX11" s="93" t="s">
        <v>4</v>
      </c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5"/>
      <c r="DL11" s="93" t="s">
        <v>4</v>
      </c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5"/>
      <c r="DY11" s="99" t="s">
        <v>4</v>
      </c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1"/>
    </row>
    <row r="12" spans="1:167">
      <c r="A12" s="102" t="s">
        <v>60</v>
      </c>
      <c r="B12" s="103"/>
      <c r="C12" s="103"/>
      <c r="D12" s="103"/>
      <c r="E12" s="103"/>
      <c r="F12" s="103"/>
      <c r="G12" s="103"/>
      <c r="H12" s="103"/>
      <c r="I12" s="104"/>
      <c r="J12" s="105"/>
      <c r="K12" s="106" t="s">
        <v>61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7"/>
      <c r="AR12" s="108" t="s">
        <v>62</v>
      </c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10"/>
      <c r="BH12" s="111">
        <f>BH14+BH16</f>
        <v>16859.29</v>
      </c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3">
        <f>BV14+BV16</f>
        <v>17640.919999999998</v>
      </c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1">
        <f>CJ14+CJ16</f>
        <v>18403.330000000002</v>
      </c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1">
        <f>CX14+CX16</f>
        <v>31963.46</v>
      </c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1">
        <f>DL14+DL16</f>
        <v>24842.38</v>
      </c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</row>
    <row r="13" spans="1:167">
      <c r="A13" s="116"/>
      <c r="B13" s="117"/>
      <c r="C13" s="117"/>
      <c r="D13" s="117"/>
      <c r="E13" s="117"/>
      <c r="F13" s="117"/>
      <c r="G13" s="117"/>
      <c r="H13" s="117"/>
      <c r="I13" s="118"/>
      <c r="J13" s="119"/>
      <c r="K13" s="120" t="s">
        <v>63</v>
      </c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1"/>
      <c r="AR13" s="108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1"/>
    </row>
    <row r="14" spans="1:167">
      <c r="A14" s="85"/>
      <c r="B14" s="86"/>
      <c r="C14" s="86"/>
      <c r="D14" s="86"/>
      <c r="E14" s="86"/>
      <c r="F14" s="86"/>
      <c r="G14" s="86"/>
      <c r="H14" s="86"/>
      <c r="I14" s="87"/>
      <c r="J14" s="88"/>
      <c r="K14" s="91" t="s">
        <v>64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2"/>
      <c r="AR14" s="108" t="s">
        <v>62</v>
      </c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10"/>
      <c r="BH14" s="108">
        <v>13658.29</v>
      </c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10"/>
      <c r="BV14" s="93">
        <v>14435.92</v>
      </c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5"/>
      <c r="CJ14" s="108">
        <v>16032.33</v>
      </c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10"/>
      <c r="CX14" s="108">
        <v>20500.97</v>
      </c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10"/>
      <c r="DL14" s="108">
        <v>21170.38</v>
      </c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10"/>
      <c r="DY14" s="99" t="s">
        <v>4</v>
      </c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1"/>
    </row>
    <row r="15" spans="1:167">
      <c r="A15" s="85"/>
      <c r="B15" s="86"/>
      <c r="C15" s="86"/>
      <c r="D15" s="86"/>
      <c r="E15" s="86"/>
      <c r="F15" s="86"/>
      <c r="G15" s="86"/>
      <c r="H15" s="86"/>
      <c r="I15" s="87"/>
      <c r="J15" s="88"/>
      <c r="K15" s="91" t="s">
        <v>65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108" t="s">
        <v>62</v>
      </c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10"/>
      <c r="BH15" s="93" t="s">
        <v>4</v>
      </c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5"/>
      <c r="BV15" s="93" t="s">
        <v>4</v>
      </c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5"/>
      <c r="CJ15" s="93" t="s">
        <v>4</v>
      </c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5"/>
      <c r="CX15" s="93" t="s">
        <v>4</v>
      </c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5"/>
      <c r="DL15" s="93" t="s">
        <v>4</v>
      </c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5"/>
      <c r="DY15" s="99" t="s">
        <v>4</v>
      </c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1"/>
    </row>
    <row r="16" spans="1:167">
      <c r="A16" s="85"/>
      <c r="B16" s="86"/>
      <c r="C16" s="86"/>
      <c r="D16" s="86"/>
      <c r="E16" s="86"/>
      <c r="F16" s="86"/>
      <c r="G16" s="86"/>
      <c r="H16" s="86"/>
      <c r="I16" s="87"/>
      <c r="J16" s="88"/>
      <c r="K16" s="91" t="s">
        <v>66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2"/>
      <c r="AR16" s="108" t="s">
        <v>62</v>
      </c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96">
        <v>3201</v>
      </c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8"/>
      <c r="BV16" s="96">
        <v>3205</v>
      </c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8"/>
      <c r="CJ16" s="96">
        <f>2371</f>
        <v>2371</v>
      </c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8"/>
      <c r="CX16" s="96">
        <v>11462.49</v>
      </c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8"/>
      <c r="DL16" s="96">
        <v>3672</v>
      </c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8"/>
      <c r="DY16" s="99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1"/>
    </row>
    <row r="17" spans="1:167">
      <c r="A17" s="85"/>
      <c r="B17" s="86"/>
      <c r="C17" s="86"/>
      <c r="D17" s="86"/>
      <c r="E17" s="86"/>
      <c r="F17" s="86"/>
      <c r="G17" s="86"/>
      <c r="H17" s="86"/>
      <c r="I17" s="87"/>
      <c r="J17" s="88"/>
      <c r="K17" s="91" t="s">
        <v>67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R17" s="93" t="s">
        <v>25</v>
      </c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5"/>
      <c r="BH17" s="93" t="s">
        <v>4</v>
      </c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5"/>
      <c r="BV17" s="93" t="s">
        <v>4</v>
      </c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5"/>
      <c r="CJ17" s="93" t="s">
        <v>4</v>
      </c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5"/>
      <c r="CX17" s="93" t="s">
        <v>4</v>
      </c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5"/>
      <c r="DL17" s="93" t="s">
        <v>4</v>
      </c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5"/>
      <c r="DY17" s="99" t="s">
        <v>4</v>
      </c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1"/>
    </row>
    <row r="18" spans="1:167">
      <c r="A18" s="122" t="s">
        <v>68</v>
      </c>
      <c r="B18" s="123"/>
      <c r="C18" s="123"/>
      <c r="D18" s="123"/>
      <c r="E18" s="123"/>
      <c r="F18" s="123"/>
      <c r="G18" s="123"/>
      <c r="H18" s="123"/>
      <c r="I18" s="124"/>
      <c r="J18" s="88"/>
      <c r="K18" s="91" t="s">
        <v>69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2"/>
      <c r="AR18" s="93" t="s">
        <v>25</v>
      </c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5"/>
      <c r="BH18" s="125">
        <v>222.744</v>
      </c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7"/>
      <c r="BV18" s="125">
        <v>207.31299999999999</v>
      </c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7"/>
      <c r="CJ18" s="125">
        <v>222.68100000000001</v>
      </c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7"/>
      <c r="CX18" s="125">
        <v>262.55200000000002</v>
      </c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7"/>
      <c r="DL18" s="125">
        <v>184.97</v>
      </c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7"/>
      <c r="DY18" s="82" t="s">
        <v>4</v>
      </c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4"/>
    </row>
    <row r="19" spans="1:167">
      <c r="A19" s="85" t="s">
        <v>70</v>
      </c>
      <c r="B19" s="86"/>
      <c r="C19" s="86"/>
      <c r="D19" s="86"/>
      <c r="E19" s="86"/>
      <c r="F19" s="86"/>
      <c r="G19" s="86"/>
      <c r="H19" s="86"/>
      <c r="I19" s="87"/>
      <c r="J19" s="88"/>
      <c r="K19" s="91" t="s">
        <v>71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2"/>
      <c r="AR19" s="93" t="s">
        <v>25</v>
      </c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5"/>
      <c r="BH19" s="96">
        <v>11.387</v>
      </c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8"/>
      <c r="BV19" s="96">
        <v>12.911</v>
      </c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8"/>
      <c r="CJ19" s="96">
        <v>14.689</v>
      </c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8"/>
      <c r="CX19" s="96">
        <v>8.9879999999999995</v>
      </c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8"/>
      <c r="DL19" s="96">
        <v>13.15</v>
      </c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8"/>
      <c r="DY19" s="99" t="s">
        <v>4</v>
      </c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1"/>
    </row>
    <row r="20" spans="1:167">
      <c r="A20" s="85" t="s">
        <v>72</v>
      </c>
      <c r="B20" s="86"/>
      <c r="C20" s="86"/>
      <c r="D20" s="86"/>
      <c r="E20" s="86"/>
      <c r="F20" s="86"/>
      <c r="G20" s="86"/>
      <c r="H20" s="86"/>
      <c r="I20" s="87"/>
      <c r="J20" s="88"/>
      <c r="K20" s="89" t="s">
        <v>73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90"/>
    </row>
    <row r="21" spans="1:167">
      <c r="A21" s="85" t="s">
        <v>74</v>
      </c>
      <c r="B21" s="86"/>
      <c r="C21" s="86"/>
      <c r="D21" s="86"/>
      <c r="E21" s="86"/>
      <c r="F21" s="86"/>
      <c r="G21" s="86"/>
      <c r="H21" s="86"/>
      <c r="I21" s="87"/>
      <c r="J21" s="88"/>
      <c r="K21" s="91" t="s">
        <v>50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/>
      <c r="AR21" s="93" t="s">
        <v>51</v>
      </c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5"/>
      <c r="BH21" s="93" t="s">
        <v>4</v>
      </c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5"/>
      <c r="BV21" s="93" t="s">
        <v>4</v>
      </c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5"/>
      <c r="CJ21" s="93" t="s">
        <v>4</v>
      </c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5"/>
      <c r="CX21" s="93" t="s">
        <v>4</v>
      </c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5"/>
      <c r="DL21" s="93" t="s">
        <v>4</v>
      </c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5"/>
      <c r="DY21" s="82" t="s">
        <v>4</v>
      </c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4"/>
    </row>
    <row r="22" spans="1:167">
      <c r="A22" s="85" t="s">
        <v>75</v>
      </c>
      <c r="B22" s="86"/>
      <c r="C22" s="86"/>
      <c r="D22" s="86"/>
      <c r="E22" s="86"/>
      <c r="F22" s="86"/>
      <c r="G22" s="86"/>
      <c r="H22" s="86"/>
      <c r="I22" s="87"/>
      <c r="J22" s="88"/>
      <c r="K22" s="91" t="s">
        <v>53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2"/>
      <c r="AR22" s="93" t="s">
        <v>54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5"/>
      <c r="BH22" s="93" t="s">
        <v>4</v>
      </c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5"/>
      <c r="BV22" s="93" t="s">
        <v>4</v>
      </c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5"/>
      <c r="CJ22" s="93" t="s">
        <v>4</v>
      </c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5"/>
      <c r="CX22" s="93" t="s">
        <v>4</v>
      </c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5"/>
      <c r="DL22" s="93" t="s">
        <v>4</v>
      </c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5"/>
      <c r="DY22" s="82" t="s">
        <v>4</v>
      </c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4"/>
    </row>
    <row r="23" spans="1:167">
      <c r="A23" s="85" t="s">
        <v>76</v>
      </c>
      <c r="B23" s="86"/>
      <c r="C23" s="86"/>
      <c r="D23" s="86"/>
      <c r="E23" s="86"/>
      <c r="F23" s="86"/>
      <c r="G23" s="86"/>
      <c r="H23" s="86"/>
      <c r="I23" s="87"/>
      <c r="J23" s="88"/>
      <c r="K23" s="89" t="s">
        <v>77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90"/>
    </row>
    <row r="24" spans="1:167">
      <c r="A24" s="85" t="s">
        <v>78</v>
      </c>
      <c r="B24" s="86"/>
      <c r="C24" s="86"/>
      <c r="D24" s="86"/>
      <c r="E24" s="86"/>
      <c r="F24" s="86"/>
      <c r="G24" s="86"/>
      <c r="H24" s="86"/>
      <c r="I24" s="87"/>
      <c r="J24" s="88"/>
      <c r="K24" s="91" t="s">
        <v>50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2"/>
      <c r="AR24" s="128" t="s">
        <v>79</v>
      </c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2"/>
    </row>
    <row r="25" spans="1:167">
      <c r="A25" s="85" t="s">
        <v>80</v>
      </c>
      <c r="B25" s="86"/>
      <c r="C25" s="86"/>
      <c r="D25" s="86"/>
      <c r="E25" s="86"/>
      <c r="F25" s="86"/>
      <c r="G25" s="86"/>
      <c r="H25" s="86"/>
      <c r="I25" s="87"/>
      <c r="J25" s="88"/>
      <c r="K25" s="91" t="s">
        <v>53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2"/>
      <c r="AR25" s="129" t="s">
        <v>4</v>
      </c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1"/>
    </row>
    <row r="26" spans="1:167">
      <c r="A26" s="85" t="s">
        <v>81</v>
      </c>
      <c r="B26" s="86"/>
      <c r="C26" s="86"/>
      <c r="D26" s="86"/>
      <c r="E26" s="86"/>
      <c r="F26" s="86"/>
      <c r="G26" s="86"/>
      <c r="H26" s="86"/>
      <c r="I26" s="87"/>
      <c r="J26" s="88"/>
      <c r="K26" s="91" t="s">
        <v>56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2"/>
      <c r="AR26" s="129" t="s">
        <v>4</v>
      </c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1"/>
    </row>
    <row r="27" spans="1:167">
      <c r="A27" s="85" t="s">
        <v>82</v>
      </c>
      <c r="B27" s="86"/>
      <c r="C27" s="86"/>
      <c r="D27" s="86"/>
      <c r="E27" s="86"/>
      <c r="F27" s="86"/>
      <c r="G27" s="86"/>
      <c r="H27" s="86"/>
      <c r="I27" s="87"/>
      <c r="J27" s="88"/>
      <c r="K27" s="91" t="s">
        <v>59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2"/>
      <c r="AR27" s="129" t="s">
        <v>4</v>
      </c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1"/>
    </row>
    <row r="28" spans="1:167">
      <c r="A28" s="122" t="s">
        <v>83</v>
      </c>
      <c r="B28" s="123"/>
      <c r="C28" s="123"/>
      <c r="D28" s="123"/>
      <c r="E28" s="123"/>
      <c r="F28" s="123"/>
      <c r="G28" s="123"/>
      <c r="H28" s="123"/>
      <c r="I28" s="124"/>
      <c r="J28" s="88"/>
      <c r="K28" s="91" t="s">
        <v>84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2"/>
      <c r="AR28" s="132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4"/>
    </row>
    <row r="29" spans="1:167">
      <c r="A29" s="85"/>
      <c r="B29" s="86"/>
      <c r="C29" s="86"/>
      <c r="D29" s="86"/>
      <c r="E29" s="86"/>
      <c r="F29" s="86"/>
      <c r="G29" s="86"/>
      <c r="H29" s="86"/>
      <c r="I29" s="87"/>
      <c r="J29" s="88"/>
      <c r="K29" s="91" t="s">
        <v>64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2"/>
      <c r="AR29" s="129" t="s">
        <v>85</v>
      </c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1"/>
    </row>
    <row r="30" spans="1:167">
      <c r="A30" s="85"/>
      <c r="B30" s="86"/>
      <c r="C30" s="86"/>
      <c r="D30" s="86"/>
      <c r="E30" s="86"/>
      <c r="F30" s="86"/>
      <c r="G30" s="86"/>
      <c r="H30" s="86"/>
      <c r="I30" s="87"/>
      <c r="J30" s="88"/>
      <c r="K30" s="91" t="s">
        <v>65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129" t="s">
        <v>4</v>
      </c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1"/>
    </row>
    <row r="31" spans="1:167">
      <c r="A31" s="85"/>
      <c r="B31" s="86"/>
      <c r="C31" s="86"/>
      <c r="D31" s="86"/>
      <c r="E31" s="86"/>
      <c r="F31" s="86"/>
      <c r="G31" s="86"/>
      <c r="H31" s="86"/>
      <c r="I31" s="87"/>
      <c r="J31" s="88"/>
      <c r="K31" s="91" t="s">
        <v>66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129" t="s">
        <v>86</v>
      </c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1"/>
    </row>
    <row r="32" spans="1:167">
      <c r="A32" s="85"/>
      <c r="B32" s="86"/>
      <c r="C32" s="86"/>
      <c r="D32" s="86"/>
      <c r="E32" s="86"/>
      <c r="F32" s="86"/>
      <c r="G32" s="86"/>
      <c r="H32" s="86"/>
      <c r="I32" s="87"/>
      <c r="J32" s="88"/>
      <c r="K32" s="91" t="s">
        <v>67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129" t="s">
        <v>4</v>
      </c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1"/>
    </row>
    <row r="33" spans="1:167">
      <c r="A33" s="122" t="s">
        <v>87</v>
      </c>
      <c r="B33" s="123"/>
      <c r="C33" s="123"/>
      <c r="D33" s="123"/>
      <c r="E33" s="123"/>
      <c r="F33" s="123"/>
      <c r="G33" s="123"/>
      <c r="H33" s="123"/>
      <c r="I33" s="124"/>
      <c r="J33" s="88"/>
      <c r="K33" s="91" t="s">
        <v>69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2"/>
      <c r="AR33" s="135" t="s">
        <v>88</v>
      </c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7"/>
    </row>
    <row r="34" spans="1:167">
      <c r="A34" s="85" t="s">
        <v>89</v>
      </c>
      <c r="B34" s="86"/>
      <c r="C34" s="86"/>
      <c r="D34" s="86"/>
      <c r="E34" s="86"/>
      <c r="F34" s="86"/>
      <c r="G34" s="86"/>
      <c r="H34" s="86"/>
      <c r="I34" s="87"/>
      <c r="J34" s="88"/>
      <c r="K34" s="91" t="s">
        <v>71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  <c r="AR34" s="128" t="s">
        <v>90</v>
      </c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2"/>
    </row>
    <row r="35" spans="1:167">
      <c r="A35" s="138"/>
      <c r="B35" s="138"/>
      <c r="C35" s="138"/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</row>
    <row r="36" spans="1:167">
      <c r="A36" s="141" t="s">
        <v>91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</row>
  </sheetData>
  <mergeCells count="176">
    <mergeCell ref="A36:FK36"/>
    <mergeCell ref="A33:I33"/>
    <mergeCell ref="K33:AQ33"/>
    <mergeCell ref="AR33:FK33"/>
    <mergeCell ref="A34:I34"/>
    <mergeCell ref="K34:AQ34"/>
    <mergeCell ref="AR34:FK34"/>
    <mergeCell ref="A31:I31"/>
    <mergeCell ref="K31:AQ31"/>
    <mergeCell ref="AR31:FK31"/>
    <mergeCell ref="A32:I32"/>
    <mergeCell ref="K32:AQ32"/>
    <mergeCell ref="AR32:FK32"/>
    <mergeCell ref="A29:I29"/>
    <mergeCell ref="K29:AQ29"/>
    <mergeCell ref="AR29:FK29"/>
    <mergeCell ref="A30:I30"/>
    <mergeCell ref="K30:AQ30"/>
    <mergeCell ref="AR30:FK30"/>
    <mergeCell ref="A27:I27"/>
    <mergeCell ref="K27:AQ27"/>
    <mergeCell ref="AR27:FK27"/>
    <mergeCell ref="A28:I28"/>
    <mergeCell ref="K28:AQ28"/>
    <mergeCell ref="AR28:FK28"/>
    <mergeCell ref="A25:I25"/>
    <mergeCell ref="K25:AQ25"/>
    <mergeCell ref="AR25:FK25"/>
    <mergeCell ref="A26:I26"/>
    <mergeCell ref="K26:AQ26"/>
    <mergeCell ref="AR26:FK26"/>
    <mergeCell ref="DL22:DX22"/>
    <mergeCell ref="DY22:FK22"/>
    <mergeCell ref="A23:I23"/>
    <mergeCell ref="K23:FK23"/>
    <mergeCell ref="A24:I24"/>
    <mergeCell ref="K24:AQ24"/>
    <mergeCell ref="AR24:FK24"/>
    <mergeCell ref="CX21:DK21"/>
    <mergeCell ref="DL21:DX21"/>
    <mergeCell ref="DY21:FK21"/>
    <mergeCell ref="A22:I22"/>
    <mergeCell ref="K22:AQ22"/>
    <mergeCell ref="AR22:BG22"/>
    <mergeCell ref="BH22:BU22"/>
    <mergeCell ref="BV22:CI22"/>
    <mergeCell ref="CJ22:CW22"/>
    <mergeCell ref="CX22:DK22"/>
    <mergeCell ref="DL19:DX19"/>
    <mergeCell ref="DY19:FK19"/>
    <mergeCell ref="A20:I20"/>
    <mergeCell ref="K20:FK20"/>
    <mergeCell ref="A21:I21"/>
    <mergeCell ref="K21:AQ21"/>
    <mergeCell ref="AR21:BG21"/>
    <mergeCell ref="BH21:BU21"/>
    <mergeCell ref="BV21:CI21"/>
    <mergeCell ref="CJ21:CW21"/>
    <mergeCell ref="CX18:DK18"/>
    <mergeCell ref="DL18:DX18"/>
    <mergeCell ref="DY18:FK18"/>
    <mergeCell ref="A19:I19"/>
    <mergeCell ref="K19:AQ19"/>
    <mergeCell ref="AR19:BG19"/>
    <mergeCell ref="BH19:BU19"/>
    <mergeCell ref="BV19:CI19"/>
    <mergeCell ref="CJ19:CW19"/>
    <mergeCell ref="CX19:DK19"/>
    <mergeCell ref="A18:I18"/>
    <mergeCell ref="K18:AQ18"/>
    <mergeCell ref="AR18:BG18"/>
    <mergeCell ref="BH18:BU18"/>
    <mergeCell ref="BV18:CI18"/>
    <mergeCell ref="CJ18:CW18"/>
    <mergeCell ref="DY16:FK16"/>
    <mergeCell ref="A17:I17"/>
    <mergeCell ref="K17:AQ17"/>
    <mergeCell ref="AR17:BG17"/>
    <mergeCell ref="BH17:BU17"/>
    <mergeCell ref="BV17:CI17"/>
    <mergeCell ref="CJ17:CW17"/>
    <mergeCell ref="CX17:DK17"/>
    <mergeCell ref="DL17:DX17"/>
    <mergeCell ref="DY17:FK17"/>
    <mergeCell ref="DL15:DX15"/>
    <mergeCell ref="DY15:FK15"/>
    <mergeCell ref="A16:I16"/>
    <mergeCell ref="K16:AQ16"/>
    <mergeCell ref="AR16:BG16"/>
    <mergeCell ref="BH16:BU16"/>
    <mergeCell ref="BV16:CI16"/>
    <mergeCell ref="CJ16:CW16"/>
    <mergeCell ref="CX16:DK16"/>
    <mergeCell ref="DL16:DX16"/>
    <mergeCell ref="CX14:DK14"/>
    <mergeCell ref="DL14:DX14"/>
    <mergeCell ref="DY14:FK14"/>
    <mergeCell ref="A15:I15"/>
    <mergeCell ref="K15:AQ15"/>
    <mergeCell ref="AR15:BG15"/>
    <mergeCell ref="BH15:BU15"/>
    <mergeCell ref="BV15:CI15"/>
    <mergeCell ref="CJ15:CW15"/>
    <mergeCell ref="CX15:DK15"/>
    <mergeCell ref="A14:I14"/>
    <mergeCell ref="K14:AQ14"/>
    <mergeCell ref="AR14:BG14"/>
    <mergeCell ref="BH14:BU14"/>
    <mergeCell ref="BV14:CI14"/>
    <mergeCell ref="CJ14:CW14"/>
    <mergeCell ref="DL12:DX12"/>
    <mergeCell ref="DY12:FK12"/>
    <mergeCell ref="K13:AQ13"/>
    <mergeCell ref="AR13:BG13"/>
    <mergeCell ref="BH13:BU13"/>
    <mergeCell ref="BV13:CI13"/>
    <mergeCell ref="CJ13:CW13"/>
    <mergeCell ref="CX13:DK13"/>
    <mergeCell ref="DL13:DX13"/>
    <mergeCell ref="DY13:FK13"/>
    <mergeCell ref="CX11:DK11"/>
    <mergeCell ref="DL11:DX11"/>
    <mergeCell ref="DY11:FK11"/>
    <mergeCell ref="A12:I13"/>
    <mergeCell ref="K12:AQ12"/>
    <mergeCell ref="AR12:BG12"/>
    <mergeCell ref="BH12:BU12"/>
    <mergeCell ref="BV12:CI12"/>
    <mergeCell ref="CJ12:CW12"/>
    <mergeCell ref="CX12:DK12"/>
    <mergeCell ref="A11:I11"/>
    <mergeCell ref="K11:AQ11"/>
    <mergeCell ref="AR11:BG11"/>
    <mergeCell ref="BH11:BU11"/>
    <mergeCell ref="BV11:CI11"/>
    <mergeCell ref="CJ11:CW11"/>
    <mergeCell ref="DY9:FK9"/>
    <mergeCell ref="A10:I10"/>
    <mergeCell ref="K10:AQ10"/>
    <mergeCell ref="AR10:BG10"/>
    <mergeCell ref="BH10:BU10"/>
    <mergeCell ref="BV10:CI10"/>
    <mergeCell ref="CJ10:CW10"/>
    <mergeCell ref="CX10:DK10"/>
    <mergeCell ref="DL10:DX10"/>
    <mergeCell ref="DY10:FK10"/>
    <mergeCell ref="DL8:DX8"/>
    <mergeCell ref="DY8:FK8"/>
    <mergeCell ref="A9:I9"/>
    <mergeCell ref="K9:AQ9"/>
    <mergeCell ref="AR9:BG9"/>
    <mergeCell ref="BH9:BU9"/>
    <mergeCell ref="BV9:CI9"/>
    <mergeCell ref="CJ9:CW9"/>
    <mergeCell ref="CX9:DK9"/>
    <mergeCell ref="DL9:DX9"/>
    <mergeCell ref="CX6:DK6"/>
    <mergeCell ref="A7:I7"/>
    <mergeCell ref="K7:FK7"/>
    <mergeCell ref="A8:I8"/>
    <mergeCell ref="K8:AQ8"/>
    <mergeCell ref="AR8:BG8"/>
    <mergeCell ref="BH8:BU8"/>
    <mergeCell ref="BV8:CI8"/>
    <mergeCell ref="CJ8:CW8"/>
    <mergeCell ref="CX8:DK8"/>
    <mergeCell ref="A3:FK3"/>
    <mergeCell ref="A5:I6"/>
    <mergeCell ref="J5:AQ6"/>
    <mergeCell ref="AR5:BG6"/>
    <mergeCell ref="BH5:DK5"/>
    <mergeCell ref="DL5:DX6"/>
    <mergeCell ref="DY5:FK6"/>
    <mergeCell ref="BH6:BU6"/>
    <mergeCell ref="BV6:CI6"/>
    <mergeCell ref="CJ6:C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armak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Энергоаудит</dc:creator>
  <cp:lastModifiedBy>Энергоаудит</cp:lastModifiedBy>
  <dcterms:created xsi:type="dcterms:W3CDTF">2012-10-04T08:12:21Z</dcterms:created>
  <dcterms:modified xsi:type="dcterms:W3CDTF">2012-10-04T08:15:54Z</dcterms:modified>
</cp:coreProperties>
</file>