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35" windowHeight="12270"/>
  </bookViews>
  <sheets>
    <sheet name="Лист2" sheetId="2" r:id="rId1"/>
    <sheet name="2012" sheetId="1" r:id="rId2"/>
  </sheets>
  <definedNames>
    <definedName name="_xlnm._FilterDatabase" localSheetId="1" hidden="1">'2012'!$A$1:$Q$20</definedName>
    <definedName name="nmw__">92.25</definedName>
    <definedName name="Срез_Группа">#N/A</definedName>
    <definedName name="Срез_Регион">#N/A</definedName>
    <definedName name="Срез_Руководитель">#N/A</definedName>
  </definedNames>
  <calcPr calcId="145621"/>
  <pivotCaches>
    <pivotCache cacheId="1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D20" i="1" l="1"/>
  <c r="Q19" i="1"/>
  <c r="D19" i="1"/>
  <c r="Q18" i="1"/>
  <c r="D18" i="1"/>
  <c r="Q17" i="1"/>
  <c r="D17" i="1"/>
  <c r="Q16" i="1"/>
  <c r="D16" i="1"/>
  <c r="Q15" i="1"/>
  <c r="D15" i="1"/>
  <c r="Q14" i="1"/>
  <c r="D14" i="1"/>
  <c r="Q13" i="1"/>
  <c r="D13" i="1"/>
  <c r="Q12" i="1"/>
  <c r="D12" i="1"/>
  <c r="Q11" i="1"/>
  <c r="D11" i="1"/>
  <c r="Q10" i="1"/>
  <c r="D10" i="1"/>
  <c r="Q9" i="1"/>
  <c r="D9" i="1"/>
  <c r="Q8" i="1"/>
  <c r="D8" i="1"/>
  <c r="Q7" i="1"/>
  <c r="D7" i="1"/>
  <c r="Q6" i="1"/>
  <c r="D6" i="1"/>
  <c r="Q5" i="1"/>
  <c r="D5" i="1"/>
  <c r="D4" i="1"/>
  <c r="Q3" i="1"/>
  <c r="D3" i="1"/>
  <c r="Q2" i="1"/>
  <c r="D2" i="1"/>
</calcChain>
</file>

<file path=xl/sharedStrings.xml><?xml version="1.0" encoding="utf-8"?>
<sst xmlns="http://schemas.openxmlformats.org/spreadsheetml/2006/main" count="95" uniqueCount="63">
  <si>
    <t>Руководитель</t>
  </si>
  <si>
    <t>Регион</t>
  </si>
  <si>
    <t>Группа</t>
  </si>
  <si>
    <t>Подстановка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</si>
  <si>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</si>
  <si>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</si>
  <si>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</si>
  <si>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</si>
  <si>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</si>
  <si>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</si>
  <si>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</si>
  <si>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</si>
  <si>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</si>
  <si>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</si>
  <si>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</si>
  <si>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</si>
  <si>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</si>
  <si>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Общий итог</t>
  </si>
  <si>
    <t xml:space="preserve"> 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</si>
  <si>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</si>
  <si>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</si>
  <si>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</si>
  <si>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</si>
  <si>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</si>
  <si>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</si>
  <si>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</si>
  <si>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</si>
  <si>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</si>
  <si>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</si>
  <si>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</si>
  <si>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 xml:space="preserve"> ИТОГО 2012</t>
  </si>
  <si>
    <t>Месяц</t>
  </si>
  <si>
    <t>ТГ1</t>
  </si>
  <si>
    <t>ТГ2</t>
  </si>
  <si>
    <t>ТГ3</t>
  </si>
  <si>
    <t>ТГ4</t>
  </si>
  <si>
    <t>ТГ5</t>
  </si>
  <si>
    <t>ТГ6</t>
  </si>
  <si>
    <t>ТГ7</t>
  </si>
  <si>
    <t>Город1</t>
  </si>
  <si>
    <t>Город2</t>
  </si>
  <si>
    <t>Город3</t>
  </si>
  <si>
    <t>Город4</t>
  </si>
  <si>
    <t>Рук1</t>
  </si>
  <si>
    <t>Рук2</t>
  </si>
  <si>
    <t>Рук3</t>
  </si>
  <si>
    <t>Рук4</t>
  </si>
  <si>
    <t>Рук5</t>
  </si>
  <si>
    <t>Город5</t>
  </si>
  <si>
    <t>Город6</t>
  </si>
  <si>
    <t>Город7</t>
  </si>
  <si>
    <t>Город8</t>
  </si>
  <si>
    <t>Город9</t>
  </si>
  <si>
    <t>Город10</t>
  </si>
  <si>
    <t>Город11</t>
  </si>
  <si>
    <t>Город12</t>
  </si>
  <si>
    <t>Город13</t>
  </si>
  <si>
    <t>Город14</t>
  </si>
  <si>
    <t>Город15</t>
  </si>
  <si>
    <t>Город16</t>
  </si>
  <si>
    <t>Город17</t>
  </si>
  <si>
    <t>Город18</t>
  </si>
  <si>
    <t>Город19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</si>
</sst>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3" borderId="1" xfId="1" applyFont="1" applyFill="1" applyBorder="1"/>
    <xf numFmtId="0" fontId="2" fillId="3" borderId="1" xfId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0" fillId="0" borderId="1" xfId="0" applyBorder="1"/>
    <xf numFmtId="165" fontId="1" fillId="0" borderId="1" xfId="1" applyNumberFormat="1" applyFont="1" applyFill="1" applyBorder="1"/>
    <xf numFmtId="165" fontId="2" fillId="2" borderId="1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7">
    <cellStyle name="0,0_x000d__x000a_NA_x000d__x000a_" xfId="1"/>
    <cellStyle name="0,0_x000d__x000a_NA_x000d__x000a_ 2" xfId="3"/>
    <cellStyle name="Обычный" xfId="0" builtinId="0"/>
    <cellStyle name="Обычный 2" xfId="2"/>
    <cellStyle name="Обычный 2 2" xfId="4"/>
    <cellStyle name="Обычный 3" xfId="5"/>
    <cellStyle name="Обычный 3 2" xfId="6"/>
  </cellStyles>
  <dxfs count="66"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  <dxf>
      <numFmt numFmtId="165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10" Type="http://schemas.openxmlformats.org/officeDocument/2006/relationships/calcChain" Target="calcChain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[Книга4.xlsx]Лист2!СводнаяТаблица2</c:name>
    <c:fmtId val="0"/>
  </c:pivotSource>
  <c:chart>
    <c:autoTitleDeleted val="1"/>
    <c:pivotFmts>
      <c:pivotFmt>
        <c:idx val="0"/>
      </c:pivotFmt>
      <c:pivotFmt>
        <c:idx val="1"/>
        <c:spPr>
          <a:ln>
            <a:solidFill>
              <a:srgbClr val="FF0000"/>
            </a:solidFill>
          </a:ln>
        </c:spPr>
        <c:marker>
          <c:symbol val="circle"/>
          <c:size val="15"/>
          <c:spPr>
            <a:solidFill>
              <a:srgbClr val="FFFF00"/>
            </a:solidFill>
            <a:ln>
              <a:solidFill>
                <a:srgbClr val="FF0000"/>
              </a:solidFill>
            </a:ln>
          </c:spPr>
        </c:marker>
        <c:dLbl>
          <c:idx val="0"/>
          <c:layout/>
          <c:spPr/>
          <c:txPr>
            <a:bodyPr/>
            <a:lstStyle/>
            <a:p>
              <a:pPr>
                <a:defRPr sz="1100" b="1">
                  <a:solidFill>
                    <a:srgbClr val="7030A0"/>
                  </a:solidFill>
                </a:defRPr>
              </a:pPr>
              <a:endParaRPr lang="ru-RU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Лист2!$B$1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1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dLbls>
            <c:spPr/>
            <c:txPr>
              <a:bodyPr/>
              <a:lstStyle/>
              <a:p>
                <a:pPr>
                  <a:defRPr sz="1100" b="1">
                    <a:solidFill>
                      <a:srgbClr val="7030A0"/>
                    </a:solidFill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Лист2!$A$2:$A$13</c:f>
              <c:strCache>
                <c:ptCount val="12"/>
                <c:pt idx="0">
                  <c:v> Январь</c:v>
                </c:pt>
                <c:pt idx="1">
                  <c:v> Февраль</c:v>
                </c:pt>
                <c:pt idx="2">
                  <c:v> Март</c:v>
                </c:pt>
                <c:pt idx="3">
                  <c:v> Апрель</c:v>
                </c:pt>
                <c:pt idx="4">
                  <c:v> Май</c:v>
                </c:pt>
                <c:pt idx="5">
                  <c:v> Июнь</c:v>
                </c:pt>
                <c:pt idx="6">
                  <c:v> Июль</c:v>
                </c:pt>
                <c:pt idx="7">
                  <c:v> Август</c:v>
                </c:pt>
                <c:pt idx="8">
                  <c:v> Сентябрь</c:v>
                </c:pt>
                <c:pt idx="9">
                  <c:v> Октябрь</c:v>
                </c:pt>
                <c:pt idx="10">
                  <c:v> Ноябрь</c:v>
                </c:pt>
                <c:pt idx="11">
                  <c:v> Декабрь</c:v>
                </c:pt>
              </c:strCache>
            </c:strRef>
          </c:cat>
          <c:val>
            <c:numRef>
              <c:f>Лист2!$B$2:$B$13</c:f>
              <c:numCache>
                <c:formatCode>#,##0_ ;[Red]\-#,##0\ </c:formatCode>
                <c:ptCount val="12"/>
                <c:pt idx="0">
                  <c:v>174906.62</c:v>
                </c:pt>
                <c:pt idx="1">
                  <c:v>410456.33</c:v>
                </c:pt>
                <c:pt idx="2">
                  <c:v>1368464.3699999999</c:v>
                </c:pt>
                <c:pt idx="3">
                  <c:v>1921072.46</c:v>
                </c:pt>
                <c:pt idx="4">
                  <c:v>2572396.2100000004</c:v>
                </c:pt>
                <c:pt idx="5">
                  <c:v>1869150.49</c:v>
                </c:pt>
                <c:pt idx="6">
                  <c:v>2054266.3399999999</c:v>
                </c:pt>
                <c:pt idx="7">
                  <c:v>1644686.7200000002</c:v>
                </c:pt>
                <c:pt idx="8">
                  <c:v>959338.66999999993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506432"/>
        <c:axId val="245509120"/>
      </c:lineChart>
      <c:catAx>
        <c:axId val="24550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245509120"/>
        <c:crosses val="autoZero"/>
        <c:auto val="1"/>
        <c:lblAlgn val="ctr"/>
        <c:lblOffset val="100"/>
        <c:noMultiLvlLbl val="0"/>
      </c:catAx>
      <c:valAx>
        <c:axId val="2455091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45506432"/>
        <c:crosses val="autoZero"/>
        <c:crossBetween val="between"/>
      </c:valAx>
      <c:dTable>
        <c:showHorzBorder val="1"/>
        <c:showVertBorder val="1"/>
        <c:showOutline val="1"/>
        <c:showKeys val="0"/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[Книга4.xlsx]Лист2!СводнаяТаблица3</c:name>
    <c:fmtId val="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Лист2!$E$1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Лист2!$D$2:$D$7</c:f>
              <c:strCache>
                <c:ptCount val="5"/>
                <c:pt idx="0">
                  <c:v>Рук5</c:v>
                </c:pt>
                <c:pt idx="1">
                  <c:v>Рук4</c:v>
                </c:pt>
                <c:pt idx="2">
                  <c:v>Рук3</c:v>
                </c:pt>
                <c:pt idx="3">
                  <c:v>Рук2</c:v>
                </c:pt>
                <c:pt idx="4">
                  <c:v>Рук1</c:v>
                </c:pt>
              </c:strCache>
            </c:strRef>
          </c:cat>
          <c:val>
            <c:numRef>
              <c:f>Лист2!$E$2:$E$7</c:f>
              <c:numCache>
                <c:formatCode>#,##0_ ;[Red]\-#,##0\ </c:formatCode>
                <c:ptCount val="5"/>
                <c:pt idx="0">
                  <c:v>822232.93</c:v>
                </c:pt>
                <c:pt idx="1">
                  <c:v>1968718.2699999998</c:v>
                </c:pt>
                <c:pt idx="2">
                  <c:v>2406751.0400000005</c:v>
                </c:pt>
                <c:pt idx="3">
                  <c:v>3443412.08</c:v>
                </c:pt>
                <c:pt idx="4">
                  <c:v>4333623.8900000006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556352"/>
        <c:axId val="245557888"/>
      </c:barChart>
      <c:catAx>
        <c:axId val="245556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45557888"/>
        <c:crosses val="autoZero"/>
        <c:auto val="1"/>
        <c:lblAlgn val="ctr"/>
        <c:lblOffset val="100"/>
        <c:noMultiLvlLbl val="0"/>
      </c:catAx>
      <c:valAx>
        <c:axId val="24555788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crossAx val="24555635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pivotSource>
    <c:name>[Книга4.xlsx]Лист2!СводнаяТаблица3</c:name>
    <c:fmtId val="1"/>
  </c:pivotSource>
  <c:chart>
    <c:autoTitleDeleted val="1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 b="1"/>
              </a:pPr>
              <a:endParaRPr lang="ru-RU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Лист2!$E$1</c:f>
              <c:strCache>
                <c:ptCount val="1"/>
                <c:pt idx="0">
                  <c:v>Итог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Лист2!$D$2:$D$7</c:f>
              <c:strCache>
                <c:ptCount val="5"/>
                <c:pt idx="0">
                  <c:v>Рук5</c:v>
                </c:pt>
                <c:pt idx="1">
                  <c:v>Рук4</c:v>
                </c:pt>
                <c:pt idx="2">
                  <c:v>Рук3</c:v>
                </c:pt>
                <c:pt idx="3">
                  <c:v>Рук2</c:v>
                </c:pt>
                <c:pt idx="4">
                  <c:v>Рук1</c:v>
                </c:pt>
              </c:strCache>
            </c:strRef>
          </c:cat>
          <c:val>
            <c:numRef>
              <c:f>Лист2!$E$2:$E$7</c:f>
              <c:numCache>
                <c:formatCode>#,##0_ ;[Red]\-#,##0\ </c:formatCode>
                <c:ptCount val="5"/>
                <c:pt idx="0">
                  <c:v>822232.93</c:v>
                </c:pt>
                <c:pt idx="1">
                  <c:v>1968718.2699999998</c:v>
                </c:pt>
                <c:pt idx="2">
                  <c:v>2406751.0400000005</c:v>
                </c:pt>
                <c:pt idx="3">
                  <c:v>3443412.08</c:v>
                </c:pt>
                <c:pt idx="4">
                  <c:v>4333623.8900000006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19050</xdr:rowOff>
    </xdr:from>
    <xdr:to>
      <xdr:col>10</xdr:col>
      <xdr:colOff>304801</xdr:colOff>
      <xdr:row>33</xdr:row>
      <xdr:rowOff>104775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676274</xdr:colOff>
      <xdr:row>13</xdr:row>
      <xdr:rowOff>19050</xdr:rowOff>
    </xdr:from>
    <xdr:to>
      <xdr:col>12</xdr:col>
      <xdr:colOff>514349</xdr:colOff>
      <xdr:row>26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Руководител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уководител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01124" y="19050"/>
              <a:ext cx="12096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9525</xdr:colOff>
      <xdr:row>13</xdr:row>
      <xdr:rowOff>9525</xdr:rowOff>
    </xdr:from>
    <xdr:to>
      <xdr:col>16</xdr:col>
      <xdr:colOff>76200</xdr:colOff>
      <xdr:row>26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Регион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Регион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372725" y="9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266699</xdr:colOff>
      <xdr:row>13</xdr:row>
      <xdr:rowOff>19050</xdr:rowOff>
    </xdr:from>
    <xdr:to>
      <xdr:col>18</xdr:col>
      <xdr:colOff>590550</xdr:colOff>
      <xdr:row>26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Групп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92024" y="19050"/>
              <a:ext cx="3105151" cy="24860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33</xdr:row>
      <xdr:rowOff>114300</xdr:rowOff>
    </xdr:from>
    <xdr:to>
      <xdr:col>10</xdr:col>
      <xdr:colOff>304800</xdr:colOff>
      <xdr:row>51</xdr:row>
      <xdr:rowOff>166687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27</xdr:row>
      <xdr:rowOff>0</xdr:rowOff>
    </xdr:from>
    <xdr:to>
      <xdr:col>18</xdr:col>
      <xdr:colOff>609600</xdr:colOff>
      <xdr:row>51</xdr:row>
      <xdr:rowOff>142875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дюхов Евгений" refreshedDate="41179.716762152777" createdVersion="4" refreshedVersion="4" minRefreshableVersion="3" recordCount="19">
  <cacheSource type="worksheet">
    <worksheetSource ref="A1:Q20" sheet="2012"/>
  </cacheSource>
  <cacheFields count="17">
    <cacheField name="Руководитель" numFmtId="0">
      <sharedItems count="13">
        <s v="Рук1"/>
        <s v="Рук2"/>
        <s v="Рук3"/>
        <s v="Рук4"/>
        <s v="Рук5"/>
        <s v="Крячков" u="1"/>
        <s v="Васик" u="1"/>
        <s v="Пархоменко" u="1"/>
        <s v="Другие" u="1"/>
        <s v="Будников" u="1"/>
        <s v="Мазка" u="1"/>
        <s v="Ткаченко" u="1"/>
        <s v="Алейников" u="1"/>
      </sharedItems>
    </cacheField>
    <cacheField name="Регион" numFmtId="0">
      <sharedItems count="66">
        <s v="Город1"/>
        <s v="Город5"/>
        <s v="Город9"/>
        <s v="Город13"/>
        <s v="Город17"/>
        <s v="Город2"/>
        <s v="Город6"/>
        <s v="Город10"/>
        <s v="Город14"/>
        <s v="Город18"/>
        <s v="Город3"/>
        <s v="Город7"/>
        <s v="Город11"/>
        <s v="Город15"/>
        <s v="Город19"/>
        <s v="Город4"/>
        <s v="Город8"/>
        <s v="Город12"/>
        <s v="Город16"/>
        <s v="Горловка" u="1"/>
        <s v="Севастополь" u="1"/>
        <s v="Камянец-Подольский" u="1"/>
        <s v="Одесса (магазин)" u="1"/>
        <s v="Тернополь" u="1"/>
        <s v="ИвФранковск" u="1"/>
        <s v="Харьков (магазин)" u="1"/>
        <s v="Северодонецк" u="1"/>
        <s v="Кременчуг" u="1"/>
        <s v="Павлоград" u="1"/>
        <s v="Мелитополь" u="1"/>
        <s v="Макеевка" u="1"/>
        <s v="Николаев" u="1"/>
        <s v="Кировоград" u="1"/>
        <s v="Харьков" u="1"/>
        <s v="Чернигов" u="1"/>
        <s v="КривойРог" u="1"/>
        <s v="Луцк" u="1"/>
        <s v="Винница" u="1"/>
        <s v="Никополь" u="1"/>
        <s v="Луганск" u="1"/>
        <s v="Хмельницкий" u="1"/>
        <s v="Интернет" u="1"/>
        <s v="Краматорск" u="1"/>
        <s v="Симферополь" u="1"/>
        <s v="Херсон" u="1"/>
        <s v="ДнепроДз" u="1"/>
        <s v="Львов" u="1"/>
        <s v="Сети" u="1"/>
        <s v="Мариуполь" u="1"/>
        <s v="Днепр" u="1"/>
        <s v="Черкассы" u="1"/>
        <s v="Запорожье" u="1"/>
        <s v="Ровно" u="1"/>
        <s v="Умань" u="1"/>
        <s v="Керчь" u="1"/>
        <s v="Ужгород" u="1"/>
        <s v="Мукачево" u="1"/>
        <s v="Житомир" u="1"/>
        <s v="Выставка" u="1"/>
        <s v="Одесса" u="1"/>
        <s v="БелЦерковь" u="1"/>
        <s v="Полтава" u="1"/>
        <s v="Донецк" u="1"/>
        <s v="Черновцы" u="1"/>
        <s v="Киев-Рынки" u="1"/>
        <s v="Сумы" u="1"/>
      </sharedItems>
    </cacheField>
    <cacheField name="Группа" numFmtId="0">
      <sharedItems count="66">
        <s v="ТГ1"/>
        <s v="ТГ2"/>
        <s v="ТГ3"/>
        <s v="ТГ4"/>
        <s v="ТГ5"/>
        <s v="ТГ6"/>
        <s v="ТГ7"/>
        <s v="РАСХОДНИК (ОТРЕЗНЫЕ КРУГИ) - WERK" u="1"/>
        <s v="ГЕНЕРАТОРЫ - FORTE" u="1"/>
        <s v="ЭЛЕКТРОДЫ - FORTE" u="1"/>
        <s v="КОМПРЕССОРЫ - FORTE" u="1"/>
        <s v="РАСХОДНИК (ДИСКИ) - HAISSER" u="1"/>
        <s v="РАСХОДНИК (КРУГИ) - HAISSER" u="1"/>
        <s v="СТРЕМЯНКИ - WERK (Укр.)" u="1"/>
        <s v="ДЕРЕВООБРАБОТКА - FEIDA" u="1"/>
        <s v="СВАР.ПРОВОЛОКА - МЕДНАЯ" u="1"/>
        <s v="РАСХОДНИК (АЛМ.КРУГИ) - X-TREME" u="1"/>
        <s v="ГЕНЕРАТОРЫ - FIRMAN" u="1"/>
        <s v="РАСХОДНИК (ПИЛОЧКИ) - HAISSER" u="1"/>
        <s v="СВАРКА - KAISER" u="1"/>
        <s v="РАСХОДНИК - WORK'S" u="1"/>
        <s v="ТАЧКИ - FORTE" u="1"/>
        <s v="КУЛЬТИВАТОРЫ (Водяные) - FORTE" u="1"/>
        <s v="ПНЕВМОИНСТРУМЕНТ - FORTE" u="1"/>
        <s v="ДРУГОЕ" u="1"/>
        <s v="СТАБИЛИЗАТОРЫ - FORTE" u="1"/>
        <s v="МОТОКОСЫ - FORTE" u="1"/>
        <s v="ЭЛ-ИНСТРУМЕНТ - MAKITA" u="1"/>
        <s v="МОТОПОМПЫ - FORTE" u="1"/>
        <s v="РАСХОДНИК - MAKITA" u="1"/>
        <s v="БЕТОНОМЕШАЛКИ - РОСТЕХ" u="1"/>
        <s v="МОТООПРЫСКИВАТЕЛИ - FORTE" u="1"/>
        <s v="РАСХОДНИК (ЩЕТКИ) - X-TREME" u="1"/>
        <s v="ГЕНЕРАТОРЫ - KIPOR" u="1"/>
        <s v="РАСХОДНИК - HAISSER" u="1"/>
        <s v="КАМНЕОБРАБОТКА - FEIDA" u="1"/>
        <s v="ТАЧКИ - WERK" u="1"/>
        <s v="ГЕНЕРАТОРЫ (Эл.Ст.) - ENERGY POWER" u="1"/>
        <s v="КОМПРЕССОРЫ - РОСТЕХ" u="1"/>
        <s v="ЭЛ-ИНСТРУМЕНТ - BOSCH" u="1"/>
        <s v="ЭЛ-ИНСТРУМЕНТ - РОСТЕХ" u="1"/>
        <s v="СВАРКА - KENDE" u="1"/>
        <s v="СВАРКА - TELWIN" u="1"/>
        <s v="РАСХОДНИК - X-TREME" u="1"/>
        <s v="РАСХОДНИК - POWER FLEX" u="1"/>
        <s v="ЛЕСТНИЦЫ - WERK" u="1"/>
        <s v="РАСХОДНИК (БИТЫ) - HAISSER" u="1"/>
        <s v="ЭЛ-ИНСТРУМЕНТ - FORTE" u="1"/>
        <s v="БЕТОНОМЕШАЛКИ - WERK" u="1"/>
        <s v="КОМПРЕССОРЫ - FIAC" u="1"/>
        <s v="СВАРКА - FORTE" u="1"/>
        <s v="ЛЕСТНИЦЫ - ITOSS" u="1"/>
        <s v="НАСОСЫ - FORTE, WERK" u="1"/>
        <s v="КОМПРЕССОРЫ - WERK" u="1"/>
        <s v="СВАР.ПРОВОЛОКА - ФЛЮСОВАЯ" u="1"/>
        <s v="РАСХОДНИК (БУРЫ) - WERK" u="1"/>
        <s v="БЕТОНОМЕШАЛКИ - FORTE" u="1"/>
        <s v="ЛЕСТНИЦЫ - FORTE" u="1"/>
        <s v="ГЕНЕРАТОРЫ - ENERGY POWER" u="1"/>
        <s v="ЗАРЯДНЫЕ УСТРОЙСТВА - FORTE" u="1"/>
        <s v="ЗАПЧАСТИ" u="1"/>
        <s v="СВАРКА - GERRARD" u="1"/>
        <s v="ПИЛЫ - FORTE" u="1"/>
        <s v="СВАР.МАСКА - OPTECH" u="1"/>
        <s v="КУЛЬТИВАТОРЫ (Воздушные) - FORTE" u="1"/>
        <s v="РАСХОДНИК (ПАТРОНЫ) - WERK" u="1"/>
      </sharedItems>
    </cacheField>
    <cacheField name="Подстановка" numFmtId="0">
      <sharedItems/>
    </cacheField>
    <cacheField name="Январь" numFmtId="165">
      <sharedItems containsString="0" containsBlank="1" containsNumber="1" minValue="0" maxValue="50754.78"/>
    </cacheField>
    <cacheField name="Февраль" numFmtId="165">
      <sharedItems containsString="0" containsBlank="1" containsNumber="1" minValue="0" maxValue="87819.97"/>
    </cacheField>
    <cacheField name="Март" numFmtId="165">
      <sharedItems containsString="0" containsBlank="1" containsNumber="1" minValue="0" maxValue="295580.32"/>
    </cacheField>
    <cacheField name="Апрель" numFmtId="165">
      <sharedItems containsString="0" containsBlank="1" containsNumber="1" minValue="0" maxValue="401178.69"/>
    </cacheField>
    <cacheField name="Май" numFmtId="165">
      <sharedItems containsString="0" containsBlank="1" containsNumber="1" minValue="0" maxValue="451250.26"/>
    </cacheField>
    <cacheField name="Июнь" numFmtId="165">
      <sharedItems containsString="0" containsBlank="1" containsNumber="1" minValue="0" maxValue="335171.53000000003"/>
    </cacheField>
    <cacheField name="Июль" numFmtId="165">
      <sharedItems containsString="0" containsBlank="1" containsNumber="1" minValue="0" maxValue="365556.35"/>
    </cacheField>
    <cacheField name="Август" numFmtId="165">
      <sharedItems containsString="0" containsBlank="1" containsNumber="1" minValue="1479" maxValue="283017.18"/>
    </cacheField>
    <cacheField name="Сентябрь" numFmtId="165">
      <sharedItems containsSemiMixedTypes="0" containsString="0" containsNumber="1" minValue="0" maxValue="158434.38999999998"/>
    </cacheField>
    <cacheField name="Октябрь" numFmtId="165">
      <sharedItems containsNonDate="0" containsString="0" containsBlank="1"/>
    </cacheField>
    <cacheField name="Ноябрь" numFmtId="165">
      <sharedItems containsNonDate="0" containsString="0" containsBlank="1"/>
    </cacheField>
    <cacheField name="Декабрь" numFmtId="165">
      <sharedItems containsNonDate="0" containsString="0" containsBlank="1"/>
    </cacheField>
    <cacheField name="ИТОГО" numFmtId="165">
      <sharedItems containsString="0" containsBlank="1" containsNumber="1" minValue="16425.650000000001" maxValue="2404473.8600000003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s v="Город1, ТГ1"/>
    <n v="3407.4"/>
    <n v="2480"/>
    <n v="32429.979999999996"/>
    <n v="93339.969999999987"/>
    <n v="149449.96999999997"/>
    <n v="116018.79000000001"/>
    <n v="144268.97"/>
    <n v="64368.2"/>
    <n v="46994.99"/>
    <m/>
    <m/>
    <m/>
    <n v="652758.2699999999"/>
  </r>
  <r>
    <x v="1"/>
    <x v="1"/>
    <x v="1"/>
    <s v="Город5, ТГ2"/>
    <n v="12020.01"/>
    <n v="52329.99"/>
    <n v="107590.01"/>
    <n v="114159.98000000001"/>
    <n v="213539"/>
    <n v="217796.37"/>
    <n v="202894.99000000002"/>
    <n v="148928.6"/>
    <n v="82647.789999999994"/>
    <m/>
    <m/>
    <m/>
    <n v="1151906.74"/>
  </r>
  <r>
    <x v="2"/>
    <x v="2"/>
    <x v="2"/>
    <s v="Город9, ТГ3"/>
    <m/>
    <m/>
    <m/>
    <m/>
    <m/>
    <m/>
    <m/>
    <m/>
    <n v="0"/>
    <m/>
    <m/>
    <m/>
    <m/>
  </r>
  <r>
    <x v="3"/>
    <x v="3"/>
    <x v="3"/>
    <s v="Город13, ТГ4"/>
    <n v="21029.010000000002"/>
    <n v="17750"/>
    <n v="70748.03"/>
    <n v="163319.02000000002"/>
    <n v="173960"/>
    <n v="117980.75000000001"/>
    <n v="160423.19"/>
    <n v="121370.91999999997"/>
    <n v="46649.939999999995"/>
    <m/>
    <m/>
    <m/>
    <n v="893230.85999999987"/>
  </r>
  <r>
    <x v="4"/>
    <x v="4"/>
    <x v="4"/>
    <s v="Город17, ТГ5"/>
    <n v="1387.02"/>
    <n v="3127"/>
    <n v="27157"/>
    <n v="13330"/>
    <n v="40805.01"/>
    <n v="31139.589999999997"/>
    <n v="37783.21"/>
    <n v="36333.040000000001"/>
    <n v="27483.989999999998"/>
    <m/>
    <m/>
    <m/>
    <n v="218545.86"/>
  </r>
  <r>
    <x v="0"/>
    <x v="5"/>
    <x v="5"/>
    <s v="Город2, ТГ6"/>
    <n v="50754.78"/>
    <n v="63530.360000000008"/>
    <n v="295580.32"/>
    <n v="401178.69"/>
    <n v="451250.26"/>
    <n v="335171.53000000003"/>
    <n v="365556.35"/>
    <n v="283017.18"/>
    <n v="158434.38999999998"/>
    <m/>
    <m/>
    <m/>
    <n v="2404473.8600000003"/>
  </r>
  <r>
    <x v="1"/>
    <x v="6"/>
    <x v="6"/>
    <s v="Город6, ТГ7"/>
    <n v="3230"/>
    <n v="19523"/>
    <n v="71669.989999999991"/>
    <n v="121155"/>
    <n v="215775"/>
    <n v="196738.39000000004"/>
    <n v="205992.61"/>
    <n v="144240.01"/>
    <n v="74241.259999999995"/>
    <m/>
    <m/>
    <m/>
    <n v="1052565.26"/>
  </r>
  <r>
    <x v="2"/>
    <x v="7"/>
    <x v="0"/>
    <s v="Город10, ТГ1"/>
    <n v="13736"/>
    <n v="10360"/>
    <n v="87788.540000000008"/>
    <n v="167160.03000000003"/>
    <n v="161850.03000000003"/>
    <n v="168832.49"/>
    <n v="157013.01"/>
    <n v="147884.02000000002"/>
    <n v="129721.99"/>
    <m/>
    <m/>
    <m/>
    <n v="1044346.1100000001"/>
  </r>
  <r>
    <x v="3"/>
    <x v="8"/>
    <x v="1"/>
    <s v="Город14, ТГ2"/>
    <n v="1750"/>
    <n v="37870"/>
    <n v="67140.009999999995"/>
    <n v="94472.07"/>
    <n v="154290"/>
    <n v="84662.14"/>
    <n v="135029.81"/>
    <n v="54812.800000000003"/>
    <n v="41250.57"/>
    <m/>
    <m/>
    <m/>
    <n v="671277.4"/>
  </r>
  <r>
    <x v="4"/>
    <x v="9"/>
    <x v="2"/>
    <s v="Город18, ТГ3"/>
    <n v="0"/>
    <n v="0"/>
    <n v="0"/>
    <n v="0"/>
    <n v="0"/>
    <n v="0"/>
    <n v="0"/>
    <n v="1479"/>
    <n v="14946.65"/>
    <m/>
    <m/>
    <m/>
    <n v="16425.650000000001"/>
  </r>
  <r>
    <x v="0"/>
    <x v="10"/>
    <x v="3"/>
    <s v="Город3, ТГ4"/>
    <n v="0"/>
    <n v="0"/>
    <n v="0"/>
    <n v="0"/>
    <n v="0"/>
    <n v="0"/>
    <n v="0"/>
    <n v="23872.399999999998"/>
    <n v="31220.12"/>
    <m/>
    <m/>
    <m/>
    <n v="55092.52"/>
  </r>
  <r>
    <x v="1"/>
    <x v="11"/>
    <x v="4"/>
    <s v="Город7, ТГ5"/>
    <n v="6676"/>
    <n v="87819.97"/>
    <n v="91829.969999999987"/>
    <n v="127190.01000000001"/>
    <n v="145880"/>
    <n v="84610.989999999991"/>
    <n v="89497.589999999982"/>
    <n v="94601.180000000008"/>
    <n v="30653.590000000004"/>
    <m/>
    <m/>
    <m/>
    <n v="758759.29999999993"/>
  </r>
  <r>
    <x v="2"/>
    <x v="12"/>
    <x v="5"/>
    <s v="Город11, ТГ6"/>
    <n v="0"/>
    <n v="0"/>
    <n v="0"/>
    <n v="0"/>
    <n v="0"/>
    <n v="0"/>
    <n v="0"/>
    <n v="8006.99"/>
    <n v="16544.010000000002"/>
    <m/>
    <m/>
    <m/>
    <n v="24551"/>
  </r>
  <r>
    <x v="3"/>
    <x v="13"/>
    <x v="6"/>
    <s v="Город15, ТГ7"/>
    <n v="6015"/>
    <n v="5540"/>
    <n v="41959.99"/>
    <n v="60549.99"/>
    <n v="74130.010000000009"/>
    <n v="62370"/>
    <n v="64910"/>
    <n v="46540"/>
    <n v="42195.02"/>
    <m/>
    <m/>
    <m/>
    <n v="404210.01"/>
  </r>
  <r>
    <x v="4"/>
    <x v="14"/>
    <x v="0"/>
    <s v="Город19, ТГ1"/>
    <n v="11776.99"/>
    <n v="31886.010000000002"/>
    <n v="79709.990000000005"/>
    <n v="77919.990000000005"/>
    <n v="110339.97"/>
    <n v="90535.49"/>
    <n v="87684.989999999991"/>
    <n v="64519.979999999996"/>
    <n v="32888.01"/>
    <m/>
    <m/>
    <m/>
    <n v="587261.42000000004"/>
  </r>
  <r>
    <x v="0"/>
    <x v="15"/>
    <x v="1"/>
    <s v="Город4, ТГ2"/>
    <n v="18792.400000000001"/>
    <n v="8480"/>
    <n v="149030.57"/>
    <n v="145344.13999999998"/>
    <n v="332190.14"/>
    <n v="147643.81"/>
    <n v="151200.03"/>
    <n v="170850.42"/>
    <n v="97767.729999999981"/>
    <m/>
    <m/>
    <m/>
    <n v="1221299.24"/>
  </r>
  <r>
    <x v="1"/>
    <x v="16"/>
    <x v="2"/>
    <s v="Город8, ТГ3"/>
    <n v="5424"/>
    <n v="12630"/>
    <n v="66540"/>
    <n v="66999.989999999991"/>
    <n v="91850.010000000009"/>
    <n v="72999.98"/>
    <n v="61087.199999999997"/>
    <n v="77534.590000000011"/>
    <n v="25115.010000000002"/>
    <m/>
    <m/>
    <m/>
    <n v="480180.78"/>
  </r>
  <r>
    <x v="2"/>
    <x v="17"/>
    <x v="3"/>
    <s v="Город12, ТГ4"/>
    <n v="18908.010000000002"/>
    <n v="57130"/>
    <n v="179289.96999999997"/>
    <n v="274953.58"/>
    <n v="257086.81"/>
    <n v="142650.16999999998"/>
    <n v="190924.39"/>
    <n v="156327.39000000001"/>
    <n v="60583.610000000008"/>
    <m/>
    <m/>
    <m/>
    <n v="1337853.9300000004"/>
  </r>
  <r>
    <x v="3"/>
    <x v="18"/>
    <x v="4"/>
    <s v="Город16, ТГ5"/>
    <m/>
    <m/>
    <m/>
    <m/>
    <m/>
    <m/>
    <m/>
    <m/>
    <n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0" applyNumberFormats="0" applyBorderFormats="0" applyFontFormats="0" applyPatternFormats="0" applyAlignmentFormats="0" applyWidthHeightFormats="1" dataCaption="Значения" updatedVersion="4" minRefreshableVersion="3" itemPrintTitles="1" createdVersion="4" indent="0" outline="1" outlineData="1" multipleFieldFilters="0" chartFormat="2" rowHeaderCaption="Руководитель">
  <location ref="D1:E7" firstHeaderRow="1" firstDataRow="1" firstDataCol="1"/>
  <pivotFields count="17">
    <pivotField axis="axisRow" showAll="0" sortType="ascending">
      <items count="14">
        <item m="1" x="12"/>
        <item m="1" x="9"/>
        <item m="1" x="6"/>
        <item m="1" x="8"/>
        <item m="1" x="5"/>
        <item m="1" x="10"/>
        <item m="1" x="7"/>
        <item m="1" x="11"/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7">
        <item m="1" x="60"/>
        <item m="1" x="37"/>
        <item m="1" x="58"/>
        <item m="1" x="19"/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  <item m="1" x="49"/>
        <item m="1" x="45"/>
        <item m="1" x="62"/>
        <item m="1" x="57"/>
        <item m="1" x="51"/>
        <item m="1" x="24"/>
        <item m="1" x="41"/>
        <item m="1" x="21"/>
        <item m="1" x="54"/>
        <item m="1" x="64"/>
        <item m="1" x="32"/>
        <item m="1" x="42"/>
        <item m="1" x="27"/>
        <item m="1" x="35"/>
        <item m="1" x="39"/>
        <item m="1" x="36"/>
        <item m="1" x="46"/>
        <item m="1" x="30"/>
        <item m="1" x="48"/>
        <item m="1" x="29"/>
        <item m="1" x="56"/>
        <item m="1" x="31"/>
        <item m="1" x="38"/>
        <item m="1" x="59"/>
        <item m="1" x="22"/>
        <item m="1" x="28"/>
        <item m="1" x="61"/>
        <item m="1" x="52"/>
        <item m="1" x="20"/>
        <item m="1" x="26"/>
        <item m="1" x="47"/>
        <item m="1" x="43"/>
        <item m="1" x="65"/>
        <item m="1" x="23"/>
        <item m="1" x="55"/>
        <item m="1" x="53"/>
        <item m="1" x="33"/>
        <item m="1" x="25"/>
        <item m="1" x="44"/>
        <item m="1" x="40"/>
        <item m="1" x="50"/>
        <item m="1" x="34"/>
        <item m="1" x="63"/>
        <item t="default"/>
      </items>
    </pivotField>
    <pivotField showAll="0">
      <items count="67">
        <item m="1" x="56"/>
        <item m="1" x="48"/>
        <item m="1" x="30"/>
        <item m="1" x="58"/>
        <item m="1" x="17"/>
        <item m="1" x="8"/>
        <item m="1" x="33"/>
        <item m="1" x="37"/>
        <item m="1" x="14"/>
        <item m="1" x="24"/>
        <item m="1" x="60"/>
        <item m="1" x="59"/>
        <item m="1" x="35"/>
        <item m="1" x="49"/>
        <item m="1" x="10"/>
        <item m="1" x="53"/>
        <item m="1" x="38"/>
        <item m="1" x="22"/>
        <item m="1" x="64"/>
        <item m="1" x="57"/>
        <item m="1" x="51"/>
        <item m="1" x="45"/>
        <item m="1" x="26"/>
        <item m="1" x="31"/>
        <item m="1" x="28"/>
        <item m="1" x="52"/>
        <item m="1" x="62"/>
        <item m="1" x="23"/>
        <item m="1" x="34"/>
        <item m="1" x="29"/>
        <item m="1" x="44"/>
        <item m="1" x="20"/>
        <item m="1" x="43"/>
        <item m="1" x="16"/>
        <item m="1" x="46"/>
        <item m="1" x="55"/>
        <item m="1" x="11"/>
        <item m="1" x="12"/>
        <item m="1" x="7"/>
        <item m="1" x="65"/>
        <item m="1" x="18"/>
        <item m="1" x="32"/>
        <item m="1" x="63"/>
        <item m="1" x="15"/>
        <item m="1" x="54"/>
        <item m="1" x="50"/>
        <item m="1" x="61"/>
        <item m="1" x="19"/>
        <item m="1" x="41"/>
        <item m="1" x="42"/>
        <item m="1" x="25"/>
        <item m="1" x="13"/>
        <item m="1" x="21"/>
        <item m="1" x="36"/>
        <item x="0"/>
        <item x="1"/>
        <item x="2"/>
        <item x="3"/>
        <item x="4"/>
        <item x="5"/>
        <item x="6"/>
        <item m="1" x="9"/>
        <item m="1" x="39"/>
        <item m="1" x="47"/>
        <item m="1" x="27"/>
        <item m="1" x="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0"/>
  </rowFields>
  <rowItems count="6">
    <i>
      <x v="12"/>
    </i>
    <i>
      <x v="11"/>
    </i>
    <i>
      <x v="10"/>
    </i>
    <i>
      <x v="9"/>
    </i>
    <i>
      <x v="8"/>
    </i>
    <i t="grand">
      <x/>
    </i>
  </rowItems>
  <colItems count="1">
    <i/>
  </colItems>
  <dataFields count="1">
    <dataField name=" ИТОГО 2012" fld="16" baseField="0" baseItem="0"/>
  </dataFields>
  <formats count="1">
    <format dxfId="64">
      <pivotArea outline="0" collapsedLevelsAreSubtotals="1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0" dataOnRows="1" applyNumberFormats="0" applyBorderFormats="0" applyFontFormats="0" applyPatternFormats="0" applyAlignmentFormats="0" applyWidthHeightFormats="1" dataCaption="Месяц" updatedVersion="4" minRefreshableVersion="3" itemPrintTitles="1" createdVersion="4" indent="0" outline="1" outlineData="1" multipleFieldFilters="0" chartFormat="2">
  <location ref="A1:B13" firstHeaderRow="1" firstDataRow="1" firstDataCol="1"/>
  <pivotFields count="17">
    <pivotField outline="0" multipleItemSelectionAllowed="1" showAll="0">
      <items count="14">
        <item m="1" x="12"/>
        <item m="1" x="9"/>
        <item m="1" x="6"/>
        <item m="1" x="8"/>
        <item m="1" x="5"/>
        <item m="1" x="10"/>
        <item m="1" x="7"/>
        <item x="0"/>
        <item x="1"/>
        <item x="2"/>
        <item x="3"/>
        <item x="4"/>
        <item m="1"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outline="0" multipleItemSelectionAllowed="1" showAll="0">
      <items count="67">
        <item m="1" x="60"/>
        <item m="1" x="37"/>
        <item m="1" x="58"/>
        <item m="1" x="19"/>
        <item x="0"/>
        <item x="7"/>
        <item x="12"/>
        <item x="17"/>
        <item x="3"/>
        <item x="8"/>
        <item x="13"/>
        <item x="18"/>
        <item x="4"/>
        <item x="9"/>
        <item x="14"/>
        <item x="5"/>
        <item x="10"/>
        <item x="15"/>
        <item x="1"/>
        <item x="6"/>
        <item x="11"/>
        <item x="16"/>
        <item x="2"/>
        <item m="1" x="49"/>
        <item m="1" x="45"/>
        <item m="1" x="62"/>
        <item m="1" x="57"/>
        <item m="1" x="51"/>
        <item m="1" x="24"/>
        <item m="1" x="41"/>
        <item m="1" x="21"/>
        <item m="1" x="54"/>
        <item m="1" x="64"/>
        <item m="1" x="32"/>
        <item m="1" x="42"/>
        <item m="1" x="27"/>
        <item m="1" x="35"/>
        <item m="1" x="39"/>
        <item m="1" x="36"/>
        <item m="1" x="46"/>
        <item m="1" x="30"/>
        <item m="1" x="48"/>
        <item m="1" x="29"/>
        <item m="1" x="56"/>
        <item m="1" x="31"/>
        <item m="1" x="38"/>
        <item m="1" x="59"/>
        <item m="1" x="22"/>
        <item m="1" x="28"/>
        <item m="1" x="61"/>
        <item m="1" x="52"/>
        <item m="1" x="20"/>
        <item m="1" x="26"/>
        <item m="1" x="47"/>
        <item m="1" x="43"/>
        <item m="1" x="65"/>
        <item m="1" x="23"/>
        <item m="1" x="55"/>
        <item m="1" x="53"/>
        <item m="1" x="33"/>
        <item m="1" x="25"/>
        <item m="1" x="44"/>
        <item m="1" x="40"/>
        <item m="1" x="50"/>
        <item m="1" x="34"/>
        <item m="1" x="6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67">
        <item m="1" x="56"/>
        <item m="1" x="48"/>
        <item m="1" x="30"/>
        <item m="1" x="58"/>
        <item m="1" x="17"/>
        <item m="1" x="8"/>
        <item m="1" x="33"/>
        <item m="1" x="37"/>
        <item m="1" x="14"/>
        <item m="1" x="24"/>
        <item m="1" x="60"/>
        <item m="1" x="59"/>
        <item m="1" x="35"/>
        <item m="1" x="49"/>
        <item m="1" x="10"/>
        <item m="1" x="53"/>
        <item m="1" x="38"/>
        <item m="1" x="22"/>
        <item m="1" x="64"/>
        <item m="1" x="57"/>
        <item m="1" x="51"/>
        <item m="1" x="45"/>
        <item m="1" x="26"/>
        <item m="1" x="31"/>
        <item m="1" x="28"/>
        <item m="1" x="52"/>
        <item m="1" x="62"/>
        <item m="1" x="23"/>
        <item m="1" x="34"/>
        <item m="1" x="29"/>
        <item m="1" x="44"/>
        <item m="1" x="20"/>
        <item m="1" x="43"/>
        <item m="1" x="16"/>
        <item m="1" x="46"/>
        <item m="1" x="55"/>
        <item m="1" x="11"/>
        <item m="1" x="12"/>
        <item m="1" x="7"/>
        <item m="1" x="65"/>
        <item m="1" x="18"/>
        <item m="1" x="32"/>
        <item m="1" x="63"/>
        <item m="1" x="15"/>
        <item m="1" x="54"/>
        <item m="1" x="50"/>
        <item m="1" x="61"/>
        <item m="1" x="19"/>
        <item m="1" x="41"/>
        <item m="1" x="42"/>
        <item m="1" x="25"/>
        <item m="1" x="13"/>
        <item m="1" x="21"/>
        <item m="1" x="36"/>
        <item x="0"/>
        <item x="1"/>
        <item x="2"/>
        <item x="3"/>
        <item x="4"/>
        <item x="5"/>
        <item x="6"/>
        <item m="1" x="9"/>
        <item m="1" x="39"/>
        <item m="1" x="47"/>
        <item m="1" x="27"/>
        <item m="1" x="40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rowItems>
  <colItems count="1">
    <i/>
  </colItems>
  <dataFields count="12">
    <dataField name=" Январь" fld="4" baseField="2" baseItem="0"/>
    <dataField name=" Февраль" fld="5" baseField="2" baseItem="0"/>
    <dataField name=" Март" fld="6" baseField="2" baseItem="0"/>
    <dataField name=" Апрель" fld="7" baseField="2" baseItem="0"/>
    <dataField name=" Май" fld="8" baseField="2" baseItem="0"/>
    <dataField name=" Июнь" fld="9" baseField="0" baseItem="0"/>
    <dataField name=" Июль" fld="10" baseField="0" baseItem="0"/>
    <dataField name=" Август" fld="11" baseField="0" baseItem="0"/>
    <dataField name=" Сентябрь" fld="12" baseField="0" baseItem="0"/>
    <dataField name=" Октябрь" fld="13" baseField="0" baseItem="0"/>
    <dataField name=" Ноябрь" fld="14" baseField="0" baseItem="0"/>
    <dataField name=" Декабрь" fld="15" baseField="0" baseItem="0"/>
  </dataFields>
  <formats count="1">
    <format dxfId="65">
      <pivotArea outline="0" collapsedLevelsAreSubtotals="1" fieldPosition="0"/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уководитель" sourceName="Руководитель">
  <pivotTables>
    <pivotTable tabId="2" name="СводнаяТаблица2"/>
    <pivotTable tabId="2" name="СводнаяТаблица3"/>
  </pivotTables>
  <data>
    <tabular pivotCacheId="1" showMissing="0" crossFilter="none">
      <items count="13">
        <i x="0" s="1"/>
        <i x="1" s="1"/>
        <i x="2" s="1"/>
        <i x="3" s="1"/>
        <i x="4" s="1"/>
        <i x="12" s="1"/>
        <i x="9" s="1"/>
        <i x="6" s="1"/>
        <i x="8" s="1"/>
        <i x="5" s="1"/>
        <i x="10" s="1"/>
        <i x="7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Регион" sourceName="Регион">
  <pivotTables>
    <pivotTable tabId="2" name="СводнаяТаблица2"/>
    <pivotTable tabId="2" name="СводнаяТаблица3"/>
  </pivotTables>
  <data>
    <tabular pivotCacheId="1" showMissing="0">
      <items count="66">
        <i x="0" s="1"/>
        <i x="7" s="1"/>
        <i x="12" s="1"/>
        <i x="17" s="1"/>
        <i x="3" s="1"/>
        <i x="8" s="1"/>
        <i x="13" s="1"/>
        <i x="18" s="1"/>
        <i x="4" s="1"/>
        <i x="9" s="1"/>
        <i x="14" s="1"/>
        <i x="5" s="1"/>
        <i x="10" s="1"/>
        <i x="15" s="1"/>
        <i x="1" s="1"/>
        <i x="6" s="1"/>
        <i x="11" s="1"/>
        <i x="16" s="1"/>
        <i x="2" s="1"/>
        <i x="60" s="1" nd="1"/>
        <i x="37" s="1" nd="1"/>
        <i x="58" s="1" nd="1"/>
        <i x="19" s="1" nd="1"/>
        <i x="49" s="1" nd="1"/>
        <i x="45" s="1" nd="1"/>
        <i x="62" s="1" nd="1"/>
        <i x="57" s="1" nd="1"/>
        <i x="51" s="1" nd="1"/>
        <i x="24" s="1" nd="1"/>
        <i x="41" s="1" nd="1"/>
        <i x="21" s="1" nd="1"/>
        <i x="54" s="1" nd="1"/>
        <i x="64" s="1" nd="1"/>
        <i x="32" s="1" nd="1"/>
        <i x="42" s="1" nd="1"/>
        <i x="27" s="1" nd="1"/>
        <i x="35" s="1" nd="1"/>
        <i x="39" s="1" nd="1"/>
        <i x="36" s="1" nd="1"/>
        <i x="46" s="1" nd="1"/>
        <i x="30" s="1" nd="1"/>
        <i x="48" s="1" nd="1"/>
        <i x="29" s="1" nd="1"/>
        <i x="56" s="1" nd="1"/>
        <i x="31" s="1" nd="1"/>
        <i x="38" s="1" nd="1"/>
        <i x="59" s="1" nd="1"/>
        <i x="22" s="1" nd="1"/>
        <i x="28" s="1" nd="1"/>
        <i x="61" s="1" nd="1"/>
        <i x="52" s="1" nd="1"/>
        <i x="20" s="1" nd="1"/>
        <i x="26" s="1" nd="1"/>
        <i x="47" s="1" nd="1"/>
        <i x="43" s="1" nd="1"/>
        <i x="65" s="1" nd="1"/>
        <i x="23" s="1" nd="1"/>
        <i x="55" s="1" nd="1"/>
        <i x="53" s="1" nd="1"/>
        <i x="33" s="1" nd="1"/>
        <i x="25" s="1" nd="1"/>
        <i x="44" s="1" nd="1"/>
        <i x="40" s="1" nd="1"/>
        <i x="50" s="1" nd="1"/>
        <i x="34" s="1" nd="1"/>
        <i x="63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Группа" sourceName="Группа">
  <pivotTables>
    <pivotTable tabId="2" name="СводнаяТаблица2"/>
    <pivotTable tabId="2" name="СводнаяТаблица3"/>
  </pivotTables>
  <data>
    <tabular pivotCacheId="1" showMissing="0">
      <items count="66">
        <i x="0" s="1"/>
        <i x="1" s="1"/>
        <i x="2" s="1"/>
        <i x="3" s="1"/>
        <i x="4" s="1"/>
        <i x="5" s="1"/>
        <i x="6" s="1"/>
        <i x="56" s="1" nd="1"/>
        <i x="48" s="1" nd="1"/>
        <i x="30" s="1" nd="1"/>
        <i x="58" s="1" nd="1"/>
        <i x="17" s="1" nd="1"/>
        <i x="8" s="1" nd="1"/>
        <i x="33" s="1" nd="1"/>
        <i x="37" s="1" nd="1"/>
        <i x="14" s="1" nd="1"/>
        <i x="24" s="1" nd="1"/>
        <i x="60" s="1" nd="1"/>
        <i x="59" s="1" nd="1"/>
        <i x="35" s="1" nd="1"/>
        <i x="49" s="1" nd="1"/>
        <i x="10" s="1" nd="1"/>
        <i x="53" s="1" nd="1"/>
        <i x="38" s="1" nd="1"/>
        <i x="22" s="1" nd="1"/>
        <i x="64" s="1" nd="1"/>
        <i x="57" s="1" nd="1"/>
        <i x="51" s="1" nd="1"/>
        <i x="45" s="1" nd="1"/>
        <i x="26" s="1" nd="1"/>
        <i x="31" s="1" nd="1"/>
        <i x="28" s="1" nd="1"/>
        <i x="52" s="1" nd="1"/>
        <i x="62" s="1" nd="1"/>
        <i x="23" s="1" nd="1"/>
        <i x="34" s="1" nd="1"/>
        <i x="29" s="1" nd="1"/>
        <i x="44" s="1" nd="1"/>
        <i x="20" s="1" nd="1"/>
        <i x="43" s="1" nd="1"/>
        <i x="16" s="1" nd="1"/>
        <i x="46" s="1" nd="1"/>
        <i x="55" s="1" nd="1"/>
        <i x="11" s="1" nd="1"/>
        <i x="12" s="1" nd="1"/>
        <i x="7" s="1" nd="1"/>
        <i x="65" s="1" nd="1"/>
        <i x="18" s="1" nd="1"/>
        <i x="32" s="1" nd="1"/>
        <i x="63" s="1" nd="1"/>
        <i x="15" s="1" nd="1"/>
        <i x="54" s="1" nd="1"/>
        <i x="50" s="1" nd="1"/>
        <i x="61" s="1" nd="1"/>
        <i x="19" s="1" nd="1"/>
        <i x="41" s="1" nd="1"/>
        <i x="42" s="1" nd="1"/>
        <i x="25" s="1" nd="1"/>
        <i x="13" s="1" nd="1"/>
        <i x="21" s="1" nd="1"/>
        <i x="36" s="1" nd="1"/>
        <i x="9" s="1" nd="1"/>
        <i x="39" s="1" nd="1"/>
        <i x="47" s="1" nd="1"/>
        <i x="27" s="1" nd="1"/>
        <i x="4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Руководитель" cache="Срез_Руководитель" caption="Руководитель" rowHeight="241300"/>
  <slicer name="Регион" cache="Срез_Регион" caption="Регион" startItem="11" rowHeight="241300"/>
  <slicer name="Группа" cache="Срез_Группа" caption="Группа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L9" sqref="L9"/>
    </sheetView>
  </sheetViews>
  <sheetFormatPr defaultRowHeight="15" x14ac:dyDescent="0.25"/>
  <cols>
    <col min="1" max="1" width="10" customWidth="1"/>
    <col min="2" max="2" width="12" customWidth="1"/>
    <col min="3" max="3" width="21" customWidth="1"/>
    <col min="4" max="4" width="17.28515625" customWidth="1"/>
    <col min="5" max="5" width="12" bestFit="1" customWidth="1"/>
    <col min="6" max="6" width="10.28515625" bestFit="1" customWidth="1"/>
    <col min="7" max="7" width="11.42578125" customWidth="1"/>
    <col min="8" max="12" width="10.28515625" bestFit="1" customWidth="1"/>
    <col min="13" max="13" width="10" customWidth="1"/>
    <col min="14" max="14" width="9" customWidth="1"/>
    <col min="15" max="15" width="8.140625" customWidth="1"/>
    <col min="16" max="16" width="9.28515625" customWidth="1"/>
    <col min="17" max="1152" width="20.85546875" bestFit="1" customWidth="1"/>
    <col min="1153" max="1153" width="11.85546875" bestFit="1" customWidth="1"/>
  </cols>
  <sheetData>
    <row r="1" spans="1:5" x14ac:dyDescent="0.25">
      <c r="A1" s="9" t="s">
        <v>31</v>
      </c>
      <c r="D1" s="9" t="s">
        <v>0</v>
      </c>
      <c r="E1" t="s">
        <v>30</v>
      </c>
    </row>
    <row r="2" spans="1:5" x14ac:dyDescent="0.25">
      <c r="A2" s="10" t="s">
        <v>18</v>
      </c>
      <c r="B2" s="11">
        <v>174906.62</v>
      </c>
      <c r="D2" s="10" t="s">
        <v>47</v>
      </c>
      <c r="E2" s="11">
        <v>822232.93</v>
      </c>
    </row>
    <row r="3" spans="1:5" x14ac:dyDescent="0.25">
      <c r="A3" s="10" t="s">
        <v>19</v>
      </c>
      <c r="B3" s="11">
        <v>410456.33</v>
      </c>
      <c r="D3" s="10" t="s">
        <v>46</v>
      </c>
      <c r="E3" s="11">
        <v>1968718.2699999998</v>
      </c>
    </row>
    <row r="4" spans="1:5" x14ac:dyDescent="0.25">
      <c r="A4" s="10" t="s">
        <v>20</v>
      </c>
      <c r="B4" s="11">
        <v>1368464.3699999999</v>
      </c>
      <c r="D4" s="10" t="s">
        <v>45</v>
      </c>
      <c r="E4" s="11">
        <v>2406751.0400000005</v>
      </c>
    </row>
    <row r="5" spans="1:5" x14ac:dyDescent="0.25">
      <c r="A5" s="10" t="s">
        <v>21</v>
      </c>
      <c r="B5" s="11">
        <v>1921072.46</v>
      </c>
      <c r="D5" s="10" t="s">
        <v>44</v>
      </c>
      <c r="E5" s="11">
        <v>3443412.08</v>
      </c>
    </row>
    <row r="6" spans="1:5" x14ac:dyDescent="0.25">
      <c r="A6" s="10" t="s">
        <v>22</v>
      </c>
      <c r="B6" s="11">
        <v>2572396.2100000004</v>
      </c>
      <c r="D6" s="10" t="s">
        <v>43</v>
      </c>
      <c r="E6" s="11">
        <v>4333623.8900000006</v>
      </c>
    </row>
    <row r="7" spans="1:5" x14ac:dyDescent="0.25">
      <c r="A7" s="10" t="s">
        <v>23</v>
      </c>
      <c r="B7" s="11">
        <v>1869150.49</v>
      </c>
      <c r="D7" s="10" t="s">
        <v>17</v>
      </c>
      <c r="E7" s="11">
        <v>12974738.210000001</v>
      </c>
    </row>
    <row r="8" spans="1:5" x14ac:dyDescent="0.25">
      <c r="A8" s="10" t="s">
        <v>24</v>
      </c>
      <c r="B8" s="11">
        <v>2054266.3399999999</v>
      </c>
    </row>
    <row r="9" spans="1:5" x14ac:dyDescent="0.25">
      <c r="A9" s="10" t="s">
        <v>25</v>
      </c>
      <c r="B9" s="11">
        <v>1644686.7200000002</v>
      </c>
    </row>
    <row r="10" spans="1:5" x14ac:dyDescent="0.25">
      <c r="A10" s="10" t="s">
        <v>26</v>
      </c>
      <c r="B10" s="11">
        <v>959338.66999999993</v>
      </c>
    </row>
    <row r="11" spans="1:5" x14ac:dyDescent="0.25">
      <c r="A11" s="10" t="s">
        <v>27</v>
      </c>
      <c r="B11" s="11"/>
    </row>
    <row r="12" spans="1:5" x14ac:dyDescent="0.25">
      <c r="A12" s="10" t="s">
        <v>28</v>
      </c>
      <c r="B12" s="11"/>
    </row>
    <row r="13" spans="1:5" x14ac:dyDescent="0.25">
      <c r="A13" s="10" t="s">
        <v>29</v>
      </c>
      <c r="B13" s="11"/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Q20"/>
  <sheetViews>
    <sheetView zoomScale="80" zoomScaleNormal="80" workbookViewId="0"/>
  </sheetViews>
  <sheetFormatPr defaultRowHeight="15" x14ac:dyDescent="0.25"/>
  <cols>
    <col min="1" max="1" width="14.42578125" bestFit="1" customWidth="1"/>
    <col min="2" max="2" width="21.42578125" bestFit="1" customWidth="1"/>
    <col min="3" max="3" width="26.7109375" bestFit="1" customWidth="1"/>
    <col min="4" max="4" width="49.5703125" bestFit="1" customWidth="1"/>
    <col min="5" max="5" width="11.28515625" customWidth="1"/>
    <col min="6" max="7" width="11.5703125" customWidth="1"/>
    <col min="8" max="9" width="11.28515625" customWidth="1"/>
    <col min="10" max="11" width="11.42578125" customWidth="1"/>
    <col min="12" max="12" width="11.140625" customWidth="1"/>
    <col min="13" max="13" width="11.42578125" customWidth="1"/>
    <col min="14" max="16" width="10.7109375" customWidth="1"/>
    <col min="17" max="17" width="12.28515625" customWidth="1"/>
  </cols>
  <sheetData>
    <row r="1" spans="1:17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</row>
    <row r="2" spans="1:17" x14ac:dyDescent="0.25">
      <c r="A2" s="5" t="s">
        <v>43</v>
      </c>
      <c r="B2" s="5" t="s">
        <v>39</v>
      </c>
      <c r="C2" s="6" t="s">
        <v>32</v>
      </c>
      <c r="D2" s="6" t="str">
        <f>CONCATENATE($B2,", ",C2)</f>
        <v>Город1, ТГ1</v>
      </c>
      <c r="E2" s="7">
        <v>3407.4</v>
      </c>
      <c r="F2" s="7">
        <v>2480</v>
      </c>
      <c r="G2" s="7">
        <v>32429.979999999996</v>
      </c>
      <c r="H2" s="7">
        <v>93339.969999999987</v>
      </c>
      <c r="I2" s="7">
        <v>149449.96999999997</v>
      </c>
      <c r="J2" s="7">
        <v>116018.79000000001</v>
      </c>
      <c r="K2" s="7">
        <v>144268.97</v>
      </c>
      <c r="L2" s="7">
        <v>64368.2</v>
      </c>
      <c r="M2" s="7">
        <v>46994.99</v>
      </c>
      <c r="N2" s="7"/>
      <c r="O2" s="7"/>
      <c r="P2" s="7"/>
      <c r="Q2" s="8">
        <f>SUM(E2:P2)</f>
        <v>652758.2699999999</v>
      </c>
    </row>
    <row r="3" spans="1:17" x14ac:dyDescent="0.25">
      <c r="A3" s="5" t="s">
        <v>44</v>
      </c>
      <c r="B3" s="5" t="s">
        <v>48</v>
      </c>
      <c r="C3" s="6" t="s">
        <v>33</v>
      </c>
      <c r="D3" s="6" t="str">
        <f t="shared" ref="D3:D20" si="0">CONCATENATE($B3,", ",C3)</f>
        <v>Город5, ТГ2</v>
      </c>
      <c r="E3" s="7">
        <v>12020.01</v>
      </c>
      <c r="F3" s="7">
        <v>52329.99</v>
      </c>
      <c r="G3" s="7">
        <v>107590.01</v>
      </c>
      <c r="H3" s="7">
        <v>114159.98000000001</v>
      </c>
      <c r="I3" s="7">
        <v>213539</v>
      </c>
      <c r="J3" s="7">
        <v>217796.37</v>
      </c>
      <c r="K3" s="7">
        <v>202894.99000000002</v>
      </c>
      <c r="L3" s="7">
        <v>148928.6</v>
      </c>
      <c r="M3" s="7">
        <v>82647.789999999994</v>
      </c>
      <c r="N3" s="7"/>
      <c r="O3" s="7"/>
      <c r="P3" s="7"/>
      <c r="Q3" s="8">
        <f t="shared" ref="Q3:Q19" si="1">SUM(E3:P3)</f>
        <v>1151906.74</v>
      </c>
    </row>
    <row r="4" spans="1:17" x14ac:dyDescent="0.25">
      <c r="A4" s="5" t="s">
        <v>45</v>
      </c>
      <c r="B4" s="5" t="s">
        <v>52</v>
      </c>
      <c r="C4" s="6" t="s">
        <v>34</v>
      </c>
      <c r="D4" s="6" t="str">
        <f t="shared" si="0"/>
        <v>Город9, ТГ3</v>
      </c>
      <c r="E4" s="7"/>
      <c r="F4" s="7"/>
      <c r="G4" s="7"/>
      <c r="H4" s="7"/>
      <c r="I4" s="7"/>
      <c r="J4" s="7"/>
      <c r="K4" s="7"/>
      <c r="L4" s="7"/>
      <c r="M4" s="7">
        <v>0</v>
      </c>
      <c r="N4" s="7"/>
      <c r="O4" s="7"/>
      <c r="P4" s="7"/>
      <c r="Q4" s="8"/>
    </row>
    <row r="5" spans="1:17" x14ac:dyDescent="0.25">
      <c r="A5" s="5" t="s">
        <v>46</v>
      </c>
      <c r="B5" s="5" t="s">
        <v>56</v>
      </c>
      <c r="C5" s="6" t="s">
        <v>35</v>
      </c>
      <c r="D5" s="6" t="str">
        <f t="shared" si="0"/>
        <v>Город13, ТГ4</v>
      </c>
      <c r="E5" s="7">
        <v>21029.010000000002</v>
      </c>
      <c r="F5" s="7">
        <v>17750</v>
      </c>
      <c r="G5" s="7">
        <v>70748.03</v>
      </c>
      <c r="H5" s="7">
        <v>163319.02000000002</v>
      </c>
      <c r="I5" s="7">
        <v>173960</v>
      </c>
      <c r="J5" s="7">
        <v>117980.75000000001</v>
      </c>
      <c r="K5" s="7">
        <v>160423.19</v>
      </c>
      <c r="L5" s="7">
        <v>121370.91999999997</v>
      </c>
      <c r="M5" s="7">
        <v>46649.939999999995</v>
      </c>
      <c r="N5" s="7"/>
      <c r="O5" s="7"/>
      <c r="P5" s="7"/>
      <c r="Q5" s="8">
        <f t="shared" si="1"/>
        <v>893230.85999999987</v>
      </c>
    </row>
    <row r="6" spans="1:17" x14ac:dyDescent="0.25">
      <c r="A6" s="5" t="s">
        <v>47</v>
      </c>
      <c r="B6" s="5" t="s">
        <v>60</v>
      </c>
      <c r="C6" s="6" t="s">
        <v>36</v>
      </c>
      <c r="D6" s="6" t="str">
        <f t="shared" si="0"/>
        <v>Город17, ТГ5</v>
      </c>
      <c r="E6" s="7">
        <v>1387.02</v>
      </c>
      <c r="F6" s="7">
        <v>3127</v>
      </c>
      <c r="G6" s="7">
        <v>27157</v>
      </c>
      <c r="H6" s="7">
        <v>13330</v>
      </c>
      <c r="I6" s="7">
        <v>40805.01</v>
      </c>
      <c r="J6" s="7">
        <v>31139.589999999997</v>
      </c>
      <c r="K6" s="7">
        <v>37783.21</v>
      </c>
      <c r="L6" s="7">
        <v>36333.040000000001</v>
      </c>
      <c r="M6" s="7">
        <v>27483.989999999998</v>
      </c>
      <c r="N6" s="7"/>
      <c r="O6" s="7"/>
      <c r="P6" s="7"/>
      <c r="Q6" s="8">
        <f t="shared" si="1"/>
        <v>218545.86</v>
      </c>
    </row>
    <row r="7" spans="1:17" x14ac:dyDescent="0.25">
      <c r="A7" s="5" t="s">
        <v>43</v>
      </c>
      <c r="B7" s="5" t="s">
        <v>40</v>
      </c>
      <c r="C7" s="6" t="s">
        <v>37</v>
      </c>
      <c r="D7" s="6" t="str">
        <f t="shared" si="0"/>
        <v>Город2, ТГ6</v>
      </c>
      <c r="E7" s="7">
        <v>50754.78</v>
      </c>
      <c r="F7" s="7">
        <v>63530.360000000008</v>
      </c>
      <c r="G7" s="7">
        <v>295580.32</v>
      </c>
      <c r="H7" s="7">
        <v>401178.69</v>
      </c>
      <c r="I7" s="7">
        <v>451250.26</v>
      </c>
      <c r="J7" s="7">
        <v>335171.53000000003</v>
      </c>
      <c r="K7" s="7">
        <v>365556.35</v>
      </c>
      <c r="L7" s="7">
        <v>283017.18</v>
      </c>
      <c r="M7" s="7">
        <v>158434.38999999998</v>
      </c>
      <c r="N7" s="7"/>
      <c r="O7" s="7"/>
      <c r="P7" s="7"/>
      <c r="Q7" s="8">
        <f t="shared" si="1"/>
        <v>2404473.8600000003</v>
      </c>
    </row>
    <row r="8" spans="1:17" x14ac:dyDescent="0.25">
      <c r="A8" s="5" t="s">
        <v>44</v>
      </c>
      <c r="B8" s="5" t="s">
        <v>49</v>
      </c>
      <c r="C8" s="6" t="s">
        <v>38</v>
      </c>
      <c r="D8" s="6" t="str">
        <f t="shared" si="0"/>
        <v>Город6, ТГ7</v>
      </c>
      <c r="E8" s="7">
        <v>3230</v>
      </c>
      <c r="F8" s="7">
        <v>19523</v>
      </c>
      <c r="G8" s="7">
        <v>71669.989999999991</v>
      </c>
      <c r="H8" s="7">
        <v>121155</v>
      </c>
      <c r="I8" s="7">
        <v>215775</v>
      </c>
      <c r="J8" s="7">
        <v>196738.39000000004</v>
      </c>
      <c r="K8" s="7">
        <v>205992.61</v>
      </c>
      <c r="L8" s="7">
        <v>144240.01</v>
      </c>
      <c r="M8" s="7">
        <v>74241.259999999995</v>
      </c>
      <c r="N8" s="7"/>
      <c r="O8" s="7"/>
      <c r="P8" s="7"/>
      <c r="Q8" s="8">
        <f t="shared" si="1"/>
        <v>1052565.26</v>
      </c>
    </row>
    <row r="9" spans="1:17" x14ac:dyDescent="0.25">
      <c r="A9" s="5" t="s">
        <v>45</v>
      </c>
      <c r="B9" s="5" t="s">
        <v>53</v>
      </c>
      <c r="C9" s="6" t="s">
        <v>32</v>
      </c>
      <c r="D9" s="6" t="str">
        <f t="shared" si="0"/>
        <v>Город10, ТГ1</v>
      </c>
      <c r="E9" s="7">
        <v>13736</v>
      </c>
      <c r="F9" s="7">
        <v>10360</v>
      </c>
      <c r="G9" s="7">
        <v>87788.540000000008</v>
      </c>
      <c r="H9" s="7">
        <v>167160.03000000003</v>
      </c>
      <c r="I9" s="7">
        <v>161850.03000000003</v>
      </c>
      <c r="J9" s="7">
        <v>168832.49</v>
      </c>
      <c r="K9" s="7">
        <v>157013.01</v>
      </c>
      <c r="L9" s="7">
        <v>147884.02000000002</v>
      </c>
      <c r="M9" s="7">
        <v>129721.99</v>
      </c>
      <c r="N9" s="7"/>
      <c r="O9" s="7"/>
      <c r="P9" s="7"/>
      <c r="Q9" s="8">
        <f t="shared" si="1"/>
        <v>1044346.1100000001</v>
      </c>
    </row>
    <row r="10" spans="1:17" x14ac:dyDescent="0.25">
      <c r="A10" s="5" t="s">
        <v>46</v>
      </c>
      <c r="B10" s="5" t="s">
        <v>57</v>
      </c>
      <c r="C10" s="6" t="s">
        <v>33</v>
      </c>
      <c r="D10" s="6" t="str">
        <f t="shared" si="0"/>
        <v>Город14, ТГ2</v>
      </c>
      <c r="E10" s="7">
        <v>1750</v>
      </c>
      <c r="F10" s="7">
        <v>37870</v>
      </c>
      <c r="G10" s="7">
        <v>67140.009999999995</v>
      </c>
      <c r="H10" s="7">
        <v>94472.07</v>
      </c>
      <c r="I10" s="7">
        <v>154290</v>
      </c>
      <c r="J10" s="7">
        <v>84662.14</v>
      </c>
      <c r="K10" s="7">
        <v>135029.81</v>
      </c>
      <c r="L10" s="7">
        <v>54812.800000000003</v>
      </c>
      <c r="M10" s="7">
        <v>41250.57</v>
      </c>
      <c r="N10" s="7"/>
      <c r="O10" s="7"/>
      <c r="P10" s="7"/>
      <c r="Q10" s="8">
        <f t="shared" si="1"/>
        <v>671277.4</v>
      </c>
    </row>
    <row r="11" spans="1:17" x14ac:dyDescent="0.25">
      <c r="A11" s="5" t="s">
        <v>47</v>
      </c>
      <c r="B11" s="5" t="s">
        <v>61</v>
      </c>
      <c r="C11" s="6" t="s">
        <v>34</v>
      </c>
      <c r="D11" s="6" t="str">
        <f t="shared" si="0"/>
        <v>Город18, ТГ3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1479</v>
      </c>
      <c r="M11" s="7">
        <v>14946.65</v>
      </c>
      <c r="N11" s="7"/>
      <c r="O11" s="7"/>
      <c r="P11" s="7"/>
      <c r="Q11" s="8">
        <f t="shared" si="1"/>
        <v>16425.650000000001</v>
      </c>
    </row>
    <row r="12" spans="1:17" x14ac:dyDescent="0.25">
      <c r="A12" s="5" t="s">
        <v>43</v>
      </c>
      <c r="B12" s="5" t="s">
        <v>41</v>
      </c>
      <c r="C12" s="6" t="s">
        <v>35</v>
      </c>
      <c r="D12" s="6" t="str">
        <f t="shared" si="0"/>
        <v>Город3, ТГ4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23872.399999999998</v>
      </c>
      <c r="M12" s="7">
        <v>31220.12</v>
      </c>
      <c r="N12" s="7"/>
      <c r="O12" s="7"/>
      <c r="P12" s="7"/>
      <c r="Q12" s="8">
        <f t="shared" si="1"/>
        <v>55092.52</v>
      </c>
    </row>
    <row r="13" spans="1:17" x14ac:dyDescent="0.25">
      <c r="A13" s="5" t="s">
        <v>44</v>
      </c>
      <c r="B13" s="5" t="s">
        <v>50</v>
      </c>
      <c r="C13" s="6" t="s">
        <v>36</v>
      </c>
      <c r="D13" s="6" t="str">
        <f t="shared" si="0"/>
        <v>Город7, ТГ5</v>
      </c>
      <c r="E13" s="7">
        <v>6676</v>
      </c>
      <c r="F13" s="7">
        <v>87819.97</v>
      </c>
      <c r="G13" s="7">
        <v>91829.969999999987</v>
      </c>
      <c r="H13" s="7">
        <v>127190.01000000001</v>
      </c>
      <c r="I13" s="7">
        <v>145880</v>
      </c>
      <c r="J13" s="7">
        <v>84610.989999999991</v>
      </c>
      <c r="K13" s="7">
        <v>89497.589999999982</v>
      </c>
      <c r="L13" s="7">
        <v>94601.180000000008</v>
      </c>
      <c r="M13" s="7">
        <v>30653.590000000004</v>
      </c>
      <c r="N13" s="7"/>
      <c r="O13" s="7"/>
      <c r="P13" s="7"/>
      <c r="Q13" s="8">
        <f t="shared" si="1"/>
        <v>758759.29999999993</v>
      </c>
    </row>
    <row r="14" spans="1:17" x14ac:dyDescent="0.25">
      <c r="A14" s="5" t="s">
        <v>45</v>
      </c>
      <c r="B14" s="5" t="s">
        <v>54</v>
      </c>
      <c r="C14" s="6" t="s">
        <v>37</v>
      </c>
      <c r="D14" s="6" t="str">
        <f t="shared" si="0"/>
        <v>Город11, ТГ6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8006.99</v>
      </c>
      <c r="M14" s="7">
        <v>16544.010000000002</v>
      </c>
      <c r="N14" s="7"/>
      <c r="O14" s="7"/>
      <c r="P14" s="7"/>
      <c r="Q14" s="8">
        <f t="shared" si="1"/>
        <v>24551</v>
      </c>
    </row>
    <row r="15" spans="1:17" x14ac:dyDescent="0.25">
      <c r="A15" s="5" t="s">
        <v>46</v>
      </c>
      <c r="B15" s="5" t="s">
        <v>58</v>
      </c>
      <c r="C15" s="6" t="s">
        <v>38</v>
      </c>
      <c r="D15" s="6" t="str">
        <f t="shared" si="0"/>
        <v>Город15, ТГ7</v>
      </c>
      <c r="E15" s="7">
        <v>6015</v>
      </c>
      <c r="F15" s="7">
        <v>5540</v>
      </c>
      <c r="G15" s="7">
        <v>41959.99</v>
      </c>
      <c r="H15" s="7">
        <v>60549.99</v>
      </c>
      <c r="I15" s="7">
        <v>74130.010000000009</v>
      </c>
      <c r="J15" s="7">
        <v>62370</v>
      </c>
      <c r="K15" s="7">
        <v>64910</v>
      </c>
      <c r="L15" s="7">
        <v>46540</v>
      </c>
      <c r="M15" s="7">
        <v>42195.02</v>
      </c>
      <c r="N15" s="7"/>
      <c r="O15" s="7"/>
      <c r="P15" s="7"/>
      <c r="Q15" s="8">
        <f t="shared" si="1"/>
        <v>404210.01</v>
      </c>
    </row>
    <row r="16" spans="1:17" x14ac:dyDescent="0.25">
      <c r="A16" s="5" t="s">
        <v>47</v>
      </c>
      <c r="B16" s="5" t="s">
        <v>62</v>
      </c>
      <c r="C16" s="6" t="s">
        <v>32</v>
      </c>
      <c r="D16" s="6" t="str">
        <f t="shared" si="0"/>
        <v>Город19, ТГ1</v>
      </c>
      <c r="E16" s="7">
        <v>11776.99</v>
      </c>
      <c r="F16" s="7">
        <v>31886.010000000002</v>
      </c>
      <c r="G16" s="7">
        <v>79709.990000000005</v>
      </c>
      <c r="H16" s="7">
        <v>77919.990000000005</v>
      </c>
      <c r="I16" s="7">
        <v>110339.97</v>
      </c>
      <c r="J16" s="7">
        <v>90535.49</v>
      </c>
      <c r="K16" s="7">
        <v>87684.989999999991</v>
      </c>
      <c r="L16" s="7">
        <v>64519.979999999996</v>
      </c>
      <c r="M16" s="7">
        <v>32888.01</v>
      </c>
      <c r="N16" s="7"/>
      <c r="O16" s="7"/>
      <c r="P16" s="7"/>
      <c r="Q16" s="8">
        <f t="shared" si="1"/>
        <v>587261.42000000004</v>
      </c>
    </row>
    <row r="17" spans="1:17" x14ac:dyDescent="0.25">
      <c r="A17" s="5" t="s">
        <v>43</v>
      </c>
      <c r="B17" s="5" t="s">
        <v>42</v>
      </c>
      <c r="C17" s="6" t="s">
        <v>33</v>
      </c>
      <c r="D17" s="6" t="str">
        <f t="shared" si="0"/>
        <v>Город4, ТГ2</v>
      </c>
      <c r="E17" s="7">
        <v>18792.400000000001</v>
      </c>
      <c r="F17" s="7">
        <v>8480</v>
      </c>
      <c r="G17" s="7">
        <v>149030.57</v>
      </c>
      <c r="H17" s="7">
        <v>145344.13999999998</v>
      </c>
      <c r="I17" s="7">
        <v>332190.14</v>
      </c>
      <c r="J17" s="7">
        <v>147643.81</v>
      </c>
      <c r="K17" s="7">
        <v>151200.03</v>
      </c>
      <c r="L17" s="7">
        <v>170850.42</v>
      </c>
      <c r="M17" s="7">
        <v>97767.729999999981</v>
      </c>
      <c r="N17" s="7"/>
      <c r="O17" s="7"/>
      <c r="P17" s="7"/>
      <c r="Q17" s="8">
        <f t="shared" si="1"/>
        <v>1221299.24</v>
      </c>
    </row>
    <row r="18" spans="1:17" x14ac:dyDescent="0.25">
      <c r="A18" s="5" t="s">
        <v>44</v>
      </c>
      <c r="B18" s="5" t="s">
        <v>51</v>
      </c>
      <c r="C18" s="6" t="s">
        <v>34</v>
      </c>
      <c r="D18" s="6" t="str">
        <f t="shared" si="0"/>
        <v>Город8, ТГ3</v>
      </c>
      <c r="E18" s="7">
        <v>5424</v>
      </c>
      <c r="F18" s="7">
        <v>12630</v>
      </c>
      <c r="G18" s="7">
        <v>66540</v>
      </c>
      <c r="H18" s="7">
        <v>66999.989999999991</v>
      </c>
      <c r="I18" s="7">
        <v>91850.010000000009</v>
      </c>
      <c r="J18" s="7">
        <v>72999.98</v>
      </c>
      <c r="K18" s="7">
        <v>61087.199999999997</v>
      </c>
      <c r="L18" s="7">
        <v>77534.590000000011</v>
      </c>
      <c r="M18" s="7">
        <v>25115.010000000002</v>
      </c>
      <c r="N18" s="7"/>
      <c r="O18" s="7"/>
      <c r="P18" s="7"/>
      <c r="Q18" s="8">
        <f t="shared" si="1"/>
        <v>480180.78</v>
      </c>
    </row>
    <row r="19" spans="1:17" x14ac:dyDescent="0.25">
      <c r="A19" s="5" t="s">
        <v>45</v>
      </c>
      <c r="B19" s="5" t="s">
        <v>55</v>
      </c>
      <c r="C19" s="6" t="s">
        <v>35</v>
      </c>
      <c r="D19" s="6" t="str">
        <f t="shared" si="0"/>
        <v>Город12, ТГ4</v>
      </c>
      <c r="E19" s="7">
        <v>18908.010000000002</v>
      </c>
      <c r="F19" s="7">
        <v>57130</v>
      </c>
      <c r="G19" s="7">
        <v>179289.96999999997</v>
      </c>
      <c r="H19" s="7">
        <v>274953.58</v>
      </c>
      <c r="I19" s="7">
        <v>257086.81</v>
      </c>
      <c r="J19" s="7">
        <v>142650.16999999998</v>
      </c>
      <c r="K19" s="7">
        <v>190924.39</v>
      </c>
      <c r="L19" s="7">
        <v>156327.39000000001</v>
      </c>
      <c r="M19" s="7">
        <v>60583.610000000008</v>
      </c>
      <c r="N19" s="7"/>
      <c r="O19" s="7"/>
      <c r="P19" s="7"/>
      <c r="Q19" s="8">
        <f t="shared" si="1"/>
        <v>1337853.9300000004</v>
      </c>
    </row>
    <row r="20" spans="1:17" x14ac:dyDescent="0.25">
      <c r="A20" s="5" t="s">
        <v>46</v>
      </c>
      <c r="B20" s="5" t="s">
        <v>59</v>
      </c>
      <c r="C20" s="6" t="s">
        <v>36</v>
      </c>
      <c r="D20" s="6" t="str">
        <f t="shared" si="0"/>
        <v>Город16, ТГ5</v>
      </c>
      <c r="E20" s="7"/>
      <c r="F20" s="7"/>
      <c r="G20" s="7"/>
      <c r="H20" s="7"/>
      <c r="I20" s="7"/>
      <c r="J20" s="7"/>
      <c r="K20" s="7"/>
      <c r="L20" s="7"/>
      <c r="M20" s="7">
        <v>0</v>
      </c>
      <c r="N20" s="7"/>
      <c r="O20" s="7"/>
      <c r="P20" s="7"/>
      <c r="Q20" s="8"/>
    </row>
  </sheetData>
  <autoFilter ref="A1:Q20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2012</vt:lpstr>
    </vt:vector>
  </TitlesOfParts>
  <Company>БудПостач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Авдюхов Евгений</dc:creator>
  <cp:lastModifiedBy>Авдюхов Евгений</cp:lastModifiedBy>
  <dcterms:created xsi:type="dcterms:W3CDTF">2012-09-27T09:05:52Z</dcterms:created>
  <dcterms:modified xsi:type="dcterms:W3CDTF">2012-09-27T14:16:08Z</dcterms:modified>
</cp:coreProperties>
</file>