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440" windowHeight="9015"/>
  </bookViews>
  <sheets>
    <sheet name="1" sheetId="1" r:id="rId1"/>
    <sheet name="2" sheetId="2" r:id="rId2"/>
    <sheet name="3" sheetId="5" r:id="rId3"/>
    <sheet name="4" sheetId="6" r:id="rId4"/>
  </sheets>
  <definedNames>
    <definedName name="_xlnm._FilterDatabase" localSheetId="0" hidden="1">'1'!$A$4:$J$104</definedName>
  </definedNames>
  <calcPr calcId="145621"/>
</workbook>
</file>

<file path=xl/calcChain.xml><?xml version="1.0" encoding="utf-8"?>
<calcChain xmlns="http://schemas.openxmlformats.org/spreadsheetml/2006/main">
  <c r="B6" i="1" l="1"/>
  <c r="J6" i="1" s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5" i="1"/>
  <c r="B7" i="1" l="1"/>
  <c r="B8" i="1"/>
  <c r="B9" i="1"/>
  <c r="B10" i="1"/>
  <c r="B11" i="1"/>
  <c r="B12" i="1"/>
  <c r="B13" i="1"/>
  <c r="B14" i="1"/>
  <c r="J14" i="1" s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5" i="1"/>
  <c r="C78" i="1" l="1"/>
  <c r="D78" i="1"/>
  <c r="E78" i="1"/>
  <c r="I78" i="1" s="1"/>
  <c r="F78" i="1"/>
  <c r="C79" i="1"/>
  <c r="D79" i="1"/>
  <c r="E79" i="1"/>
  <c r="I79" i="1" s="1"/>
  <c r="F79" i="1"/>
  <c r="C80" i="1"/>
  <c r="D80" i="1"/>
  <c r="E80" i="1"/>
  <c r="I80" i="1" s="1"/>
  <c r="F80" i="1"/>
  <c r="C81" i="1"/>
  <c r="D81" i="1"/>
  <c r="E81" i="1"/>
  <c r="I81" i="1" s="1"/>
  <c r="F81" i="1"/>
  <c r="C82" i="1"/>
  <c r="D82" i="1"/>
  <c r="E82" i="1"/>
  <c r="I82" i="1" s="1"/>
  <c r="F82" i="1"/>
  <c r="C83" i="1"/>
  <c r="D83" i="1"/>
  <c r="E83" i="1"/>
  <c r="I83" i="1" s="1"/>
  <c r="F83" i="1"/>
  <c r="C84" i="1"/>
  <c r="D84" i="1"/>
  <c r="E84" i="1"/>
  <c r="I84" i="1" s="1"/>
  <c r="F84" i="1"/>
  <c r="C85" i="1"/>
  <c r="D85" i="1"/>
  <c r="E85" i="1"/>
  <c r="I85" i="1" s="1"/>
  <c r="F85" i="1"/>
  <c r="C86" i="1"/>
  <c r="D86" i="1"/>
  <c r="E86" i="1"/>
  <c r="I86" i="1" s="1"/>
  <c r="F86" i="1"/>
  <c r="C87" i="1"/>
  <c r="D87" i="1"/>
  <c r="E87" i="1"/>
  <c r="I87" i="1" s="1"/>
  <c r="F87" i="1"/>
  <c r="C88" i="1"/>
  <c r="D88" i="1"/>
  <c r="E88" i="1"/>
  <c r="I88" i="1" s="1"/>
  <c r="F88" i="1"/>
  <c r="C89" i="1"/>
  <c r="D89" i="1"/>
  <c r="E89" i="1"/>
  <c r="I89" i="1" s="1"/>
  <c r="F89" i="1"/>
  <c r="C90" i="1"/>
  <c r="D90" i="1"/>
  <c r="E90" i="1"/>
  <c r="I90" i="1" s="1"/>
  <c r="F90" i="1"/>
  <c r="C91" i="1"/>
  <c r="D91" i="1"/>
  <c r="E91" i="1"/>
  <c r="I91" i="1" s="1"/>
  <c r="F91" i="1"/>
  <c r="C92" i="1"/>
  <c r="D92" i="1"/>
  <c r="E92" i="1"/>
  <c r="I92" i="1" s="1"/>
  <c r="F92" i="1"/>
  <c r="C93" i="1"/>
  <c r="D93" i="1"/>
  <c r="E93" i="1"/>
  <c r="I93" i="1" s="1"/>
  <c r="F93" i="1"/>
  <c r="C94" i="1"/>
  <c r="D94" i="1"/>
  <c r="E94" i="1"/>
  <c r="I94" i="1" s="1"/>
  <c r="F94" i="1"/>
  <c r="C95" i="1"/>
  <c r="D95" i="1"/>
  <c r="E95" i="1"/>
  <c r="I95" i="1" s="1"/>
  <c r="F95" i="1"/>
  <c r="C96" i="1"/>
  <c r="D96" i="1"/>
  <c r="E96" i="1"/>
  <c r="I96" i="1" s="1"/>
  <c r="F96" i="1"/>
  <c r="C97" i="1"/>
  <c r="D97" i="1"/>
  <c r="E97" i="1"/>
  <c r="I97" i="1" s="1"/>
  <c r="F97" i="1"/>
  <c r="C98" i="1"/>
  <c r="D98" i="1"/>
  <c r="E98" i="1"/>
  <c r="I98" i="1" s="1"/>
  <c r="F98" i="1"/>
  <c r="C99" i="1"/>
  <c r="D99" i="1"/>
  <c r="E99" i="1"/>
  <c r="I99" i="1" s="1"/>
  <c r="F99" i="1"/>
  <c r="C100" i="1"/>
  <c r="D100" i="1"/>
  <c r="E100" i="1"/>
  <c r="I100" i="1" s="1"/>
  <c r="F100" i="1"/>
  <c r="C101" i="1"/>
  <c r="D101" i="1"/>
  <c r="E101" i="1"/>
  <c r="I101" i="1" s="1"/>
  <c r="F101" i="1"/>
  <c r="C102" i="1"/>
  <c r="D102" i="1"/>
  <c r="E102" i="1"/>
  <c r="I102" i="1" s="1"/>
  <c r="F102" i="1"/>
  <c r="C103" i="1"/>
  <c r="D103" i="1"/>
  <c r="E103" i="1"/>
  <c r="I103" i="1" s="1"/>
  <c r="F103" i="1"/>
  <c r="C104" i="1"/>
  <c r="D104" i="1"/>
  <c r="E104" i="1"/>
  <c r="I104" i="1" s="1"/>
  <c r="F104" i="1"/>
  <c r="C42" i="1"/>
  <c r="D42" i="1"/>
  <c r="E42" i="1"/>
  <c r="I42" i="1" s="1"/>
  <c r="F42" i="1"/>
  <c r="C43" i="1"/>
  <c r="D43" i="1"/>
  <c r="E43" i="1"/>
  <c r="I43" i="1" s="1"/>
  <c r="F43" i="1"/>
  <c r="C44" i="1"/>
  <c r="D44" i="1"/>
  <c r="E44" i="1"/>
  <c r="I44" i="1" s="1"/>
  <c r="F44" i="1"/>
  <c r="C45" i="1"/>
  <c r="D45" i="1"/>
  <c r="E45" i="1"/>
  <c r="I45" i="1" s="1"/>
  <c r="F45" i="1"/>
  <c r="C46" i="1"/>
  <c r="D46" i="1"/>
  <c r="E46" i="1"/>
  <c r="I46" i="1" s="1"/>
  <c r="F46" i="1"/>
  <c r="C47" i="1"/>
  <c r="D47" i="1"/>
  <c r="E47" i="1"/>
  <c r="I47" i="1" s="1"/>
  <c r="F47" i="1"/>
  <c r="C48" i="1"/>
  <c r="D48" i="1"/>
  <c r="E48" i="1"/>
  <c r="I48" i="1" s="1"/>
  <c r="F48" i="1"/>
  <c r="C49" i="1"/>
  <c r="D49" i="1"/>
  <c r="E49" i="1"/>
  <c r="I49" i="1" s="1"/>
  <c r="F49" i="1"/>
  <c r="C50" i="1"/>
  <c r="D50" i="1"/>
  <c r="E50" i="1"/>
  <c r="I50" i="1" s="1"/>
  <c r="F50" i="1"/>
  <c r="C51" i="1"/>
  <c r="D51" i="1"/>
  <c r="E51" i="1"/>
  <c r="I51" i="1" s="1"/>
  <c r="F51" i="1"/>
  <c r="C52" i="1"/>
  <c r="D52" i="1"/>
  <c r="E52" i="1"/>
  <c r="I52" i="1" s="1"/>
  <c r="F52" i="1"/>
  <c r="C53" i="1"/>
  <c r="D53" i="1"/>
  <c r="E53" i="1"/>
  <c r="I53" i="1" s="1"/>
  <c r="F53" i="1"/>
  <c r="C54" i="1"/>
  <c r="D54" i="1"/>
  <c r="E54" i="1"/>
  <c r="I54" i="1" s="1"/>
  <c r="F54" i="1"/>
  <c r="C55" i="1"/>
  <c r="D55" i="1"/>
  <c r="E55" i="1"/>
  <c r="I55" i="1" s="1"/>
  <c r="F55" i="1"/>
  <c r="C56" i="1"/>
  <c r="D56" i="1"/>
  <c r="E56" i="1"/>
  <c r="I56" i="1" s="1"/>
  <c r="F56" i="1"/>
  <c r="C57" i="1"/>
  <c r="D57" i="1"/>
  <c r="E57" i="1"/>
  <c r="I57" i="1" s="1"/>
  <c r="F57" i="1"/>
  <c r="C58" i="1"/>
  <c r="D58" i="1"/>
  <c r="E58" i="1"/>
  <c r="I58" i="1" s="1"/>
  <c r="F58" i="1"/>
  <c r="C59" i="1"/>
  <c r="D59" i="1"/>
  <c r="E59" i="1"/>
  <c r="I59" i="1" s="1"/>
  <c r="F59" i="1"/>
  <c r="C60" i="1"/>
  <c r="D60" i="1"/>
  <c r="E60" i="1"/>
  <c r="I60" i="1" s="1"/>
  <c r="F60" i="1"/>
  <c r="C61" i="1"/>
  <c r="D61" i="1"/>
  <c r="E61" i="1"/>
  <c r="I61" i="1" s="1"/>
  <c r="F61" i="1"/>
  <c r="C62" i="1"/>
  <c r="D62" i="1"/>
  <c r="E62" i="1"/>
  <c r="I62" i="1" s="1"/>
  <c r="F62" i="1"/>
  <c r="C63" i="1"/>
  <c r="D63" i="1"/>
  <c r="E63" i="1"/>
  <c r="I63" i="1" s="1"/>
  <c r="F63" i="1"/>
  <c r="C64" i="1"/>
  <c r="D64" i="1"/>
  <c r="E64" i="1"/>
  <c r="I64" i="1" s="1"/>
  <c r="F64" i="1"/>
  <c r="C65" i="1"/>
  <c r="D65" i="1"/>
  <c r="E65" i="1"/>
  <c r="I65" i="1" s="1"/>
  <c r="F65" i="1"/>
  <c r="C66" i="1"/>
  <c r="D66" i="1"/>
  <c r="E66" i="1"/>
  <c r="I66" i="1" s="1"/>
  <c r="F66" i="1"/>
  <c r="C67" i="1"/>
  <c r="D67" i="1"/>
  <c r="E67" i="1"/>
  <c r="I67" i="1" s="1"/>
  <c r="F67" i="1"/>
  <c r="C68" i="1"/>
  <c r="D68" i="1"/>
  <c r="E68" i="1"/>
  <c r="I68" i="1" s="1"/>
  <c r="F68" i="1"/>
  <c r="C69" i="1"/>
  <c r="D69" i="1"/>
  <c r="E69" i="1"/>
  <c r="I69" i="1" s="1"/>
  <c r="F69" i="1"/>
  <c r="C70" i="1"/>
  <c r="D70" i="1"/>
  <c r="E70" i="1"/>
  <c r="I70" i="1" s="1"/>
  <c r="F70" i="1"/>
  <c r="C71" i="1"/>
  <c r="D71" i="1"/>
  <c r="E71" i="1"/>
  <c r="I71" i="1" s="1"/>
  <c r="F71" i="1"/>
  <c r="C72" i="1"/>
  <c r="D72" i="1"/>
  <c r="E72" i="1"/>
  <c r="I72" i="1" s="1"/>
  <c r="F72" i="1"/>
  <c r="C73" i="1"/>
  <c r="D73" i="1"/>
  <c r="E73" i="1"/>
  <c r="I73" i="1" s="1"/>
  <c r="F73" i="1"/>
  <c r="C74" i="1"/>
  <c r="D74" i="1"/>
  <c r="E74" i="1"/>
  <c r="I74" i="1" s="1"/>
  <c r="F74" i="1"/>
  <c r="C75" i="1"/>
  <c r="D75" i="1"/>
  <c r="E75" i="1"/>
  <c r="I75" i="1" s="1"/>
  <c r="F75" i="1"/>
  <c r="C76" i="1"/>
  <c r="D76" i="1"/>
  <c r="E76" i="1"/>
  <c r="I76" i="1" s="1"/>
  <c r="F76" i="1"/>
  <c r="C77" i="1"/>
  <c r="D77" i="1"/>
  <c r="E77" i="1"/>
  <c r="I77" i="1" s="1"/>
  <c r="F77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D5" i="1"/>
  <c r="C5" i="1"/>
  <c r="E5" i="1"/>
  <c r="E6" i="1"/>
  <c r="I6" i="1" s="1"/>
  <c r="G6" i="1" s="1"/>
  <c r="E7" i="1"/>
  <c r="I7" i="1" s="1"/>
  <c r="G7" i="1" s="1"/>
  <c r="E8" i="1"/>
  <c r="I8" i="1" s="1"/>
  <c r="G8" i="1" s="1"/>
  <c r="E9" i="1"/>
  <c r="I9" i="1" s="1"/>
  <c r="G9" i="1" s="1"/>
  <c r="E10" i="1"/>
  <c r="I10" i="1" s="1"/>
  <c r="G10" i="1" s="1"/>
  <c r="E11" i="1"/>
  <c r="I11" i="1" s="1"/>
  <c r="G11" i="1" s="1"/>
  <c r="E12" i="1"/>
  <c r="I12" i="1" s="1"/>
  <c r="G12" i="1" s="1"/>
  <c r="E13" i="1"/>
  <c r="I13" i="1" s="1"/>
  <c r="G13" i="1" s="1"/>
  <c r="E14" i="1"/>
  <c r="I14" i="1" s="1"/>
  <c r="G14" i="1" s="1"/>
  <c r="E15" i="1"/>
  <c r="I15" i="1" s="1"/>
  <c r="G15" i="1" s="1"/>
  <c r="E16" i="1"/>
  <c r="I16" i="1" s="1"/>
  <c r="G16" i="1" s="1"/>
  <c r="E17" i="1"/>
  <c r="I17" i="1" s="1"/>
  <c r="G17" i="1" s="1"/>
  <c r="E18" i="1"/>
  <c r="I18" i="1" s="1"/>
  <c r="G18" i="1" s="1"/>
  <c r="E19" i="1"/>
  <c r="I19" i="1" s="1"/>
  <c r="G19" i="1" s="1"/>
  <c r="E20" i="1"/>
  <c r="I20" i="1" s="1"/>
  <c r="G20" i="1" s="1"/>
  <c r="E21" i="1"/>
  <c r="I21" i="1" s="1"/>
  <c r="G21" i="1" s="1"/>
  <c r="E22" i="1"/>
  <c r="I22" i="1" s="1"/>
  <c r="G22" i="1" s="1"/>
  <c r="E23" i="1"/>
  <c r="I23" i="1" s="1"/>
  <c r="G23" i="1" s="1"/>
  <c r="E24" i="1"/>
  <c r="I24" i="1" s="1"/>
  <c r="G24" i="1" s="1"/>
  <c r="E25" i="1"/>
  <c r="I25" i="1" s="1"/>
  <c r="G25" i="1" s="1"/>
  <c r="E26" i="1"/>
  <c r="I26" i="1" s="1"/>
  <c r="G26" i="1" s="1"/>
  <c r="E27" i="1"/>
  <c r="I27" i="1" s="1"/>
  <c r="G27" i="1" s="1"/>
  <c r="E28" i="1"/>
  <c r="I28" i="1" s="1"/>
  <c r="F28" i="1"/>
  <c r="E29" i="1"/>
  <c r="I29" i="1" s="1"/>
  <c r="G29" i="1" s="1"/>
  <c r="F29" i="1"/>
  <c r="E30" i="1"/>
  <c r="I30" i="1" s="1"/>
  <c r="F30" i="1"/>
  <c r="E31" i="1"/>
  <c r="I31" i="1" s="1"/>
  <c r="G31" i="1" s="1"/>
  <c r="F31" i="1"/>
  <c r="E33" i="1"/>
  <c r="F33" i="1"/>
  <c r="E34" i="1"/>
  <c r="I34" i="1" s="1"/>
  <c r="G34" i="1" s="1"/>
  <c r="F34" i="1"/>
  <c r="E35" i="1"/>
  <c r="I35" i="1" s="1"/>
  <c r="F35" i="1"/>
  <c r="E36" i="1"/>
  <c r="I36" i="1" s="1"/>
  <c r="G36" i="1" s="1"/>
  <c r="F36" i="1"/>
  <c r="E37" i="1"/>
  <c r="F37" i="1"/>
  <c r="E38" i="1"/>
  <c r="I38" i="1" s="1"/>
  <c r="G38" i="1" s="1"/>
  <c r="F38" i="1"/>
  <c r="E39" i="1"/>
  <c r="I39" i="1" s="1"/>
  <c r="F39" i="1"/>
  <c r="E40" i="1"/>
  <c r="I40" i="1" s="1"/>
  <c r="G40" i="1" s="1"/>
  <c r="F40" i="1"/>
  <c r="E41" i="1"/>
  <c r="F41" i="1"/>
  <c r="E32" i="1"/>
  <c r="I32" i="1" s="1"/>
  <c r="G32" i="1" s="1"/>
  <c r="F32" i="1"/>
  <c r="G77" i="1" l="1"/>
  <c r="G76" i="1"/>
  <c r="G75" i="1"/>
  <c r="G74" i="1"/>
  <c r="G72" i="1"/>
  <c r="H72" i="1" s="1"/>
  <c r="G71" i="1"/>
  <c r="G70" i="1"/>
  <c r="G69" i="1"/>
  <c r="H69" i="1" s="1"/>
  <c r="G68" i="1"/>
  <c r="H68" i="1" s="1"/>
  <c r="G67" i="1"/>
  <c r="G66" i="1"/>
  <c r="H66" i="1" s="1"/>
  <c r="G65" i="1"/>
  <c r="G64" i="1"/>
  <c r="G63" i="1"/>
  <c r="G62" i="1"/>
  <c r="G61" i="1"/>
  <c r="G60" i="1"/>
  <c r="H60" i="1" s="1"/>
  <c r="G59" i="1"/>
  <c r="G58" i="1"/>
  <c r="G57" i="1"/>
  <c r="H57" i="1" s="1"/>
  <c r="G56" i="1"/>
  <c r="H56" i="1" s="1"/>
  <c r="G55" i="1"/>
  <c r="G54" i="1"/>
  <c r="H54" i="1" s="1"/>
  <c r="G53" i="1"/>
  <c r="H53" i="1" s="1"/>
  <c r="G52" i="1"/>
  <c r="H52" i="1" s="1"/>
  <c r="G51" i="1"/>
  <c r="G50" i="1"/>
  <c r="G49" i="1"/>
  <c r="G48" i="1"/>
  <c r="H48" i="1" s="1"/>
  <c r="G47" i="1"/>
  <c r="G46" i="1"/>
  <c r="G45" i="1"/>
  <c r="G44" i="1"/>
  <c r="H44" i="1" s="1"/>
  <c r="G43" i="1"/>
  <c r="G42" i="1"/>
  <c r="G104" i="1"/>
  <c r="G103" i="1"/>
  <c r="H103" i="1" s="1"/>
  <c r="G102" i="1"/>
  <c r="G101" i="1"/>
  <c r="G100" i="1"/>
  <c r="G99" i="1"/>
  <c r="H99" i="1" s="1"/>
  <c r="G98" i="1"/>
  <c r="G97" i="1"/>
  <c r="H97" i="1" s="1"/>
  <c r="G96" i="1"/>
  <c r="H96" i="1" s="1"/>
  <c r="G95" i="1"/>
  <c r="H95" i="1" s="1"/>
  <c r="G94" i="1"/>
  <c r="G93" i="1"/>
  <c r="G92" i="1"/>
  <c r="G91" i="1"/>
  <c r="G90" i="1"/>
  <c r="G89" i="1"/>
  <c r="H89" i="1" s="1"/>
  <c r="G88" i="1"/>
  <c r="H88" i="1" s="1"/>
  <c r="G87" i="1"/>
  <c r="H87" i="1" s="1"/>
  <c r="G86" i="1"/>
  <c r="G85" i="1"/>
  <c r="G84" i="1"/>
  <c r="H84" i="1" s="1"/>
  <c r="G83" i="1"/>
  <c r="H83" i="1" s="1"/>
  <c r="G82" i="1"/>
  <c r="G81" i="1"/>
  <c r="G80" i="1"/>
  <c r="G79" i="1"/>
  <c r="H79" i="1" s="1"/>
  <c r="G78" i="1"/>
  <c r="G39" i="1"/>
  <c r="H39" i="1" s="1"/>
  <c r="G35" i="1"/>
  <c r="G30" i="1"/>
  <c r="H30" i="1" s="1"/>
  <c r="G28" i="1"/>
  <c r="G73" i="1"/>
  <c r="H43" i="1"/>
  <c r="H73" i="1"/>
  <c r="H59" i="1"/>
  <c r="I5" i="1"/>
  <c r="H3" i="1"/>
  <c r="H75" i="1"/>
  <c r="H91" i="1"/>
  <c r="H85" i="1"/>
  <c r="H77" i="1"/>
  <c r="H65" i="1"/>
  <c r="H49" i="1"/>
  <c r="H92" i="1"/>
  <c r="H80" i="1"/>
  <c r="H63" i="1"/>
  <c r="H102" i="1"/>
  <c r="H47" i="1"/>
  <c r="H90" i="1"/>
  <c r="H82" i="1"/>
  <c r="H78" i="1"/>
  <c r="H74" i="1"/>
  <c r="H98" i="1"/>
  <c r="H11" i="1"/>
  <c r="H70" i="1"/>
  <c r="H67" i="1"/>
  <c r="H45" i="1"/>
  <c r="H94" i="1"/>
  <c r="H86" i="1"/>
  <c r="H71" i="1"/>
  <c r="H61" i="1"/>
  <c r="H51" i="1"/>
  <c r="H62" i="1"/>
  <c r="H46" i="1"/>
  <c r="H55" i="1"/>
  <c r="H50" i="1"/>
  <c r="K3" i="1"/>
  <c r="H19" i="1"/>
  <c r="H64" i="1"/>
  <c r="H58" i="1"/>
  <c r="H42" i="1"/>
  <c r="H93" i="1"/>
  <c r="H101" i="1"/>
  <c r="H100" i="1"/>
  <c r="H104" i="1"/>
  <c r="H81" i="1"/>
  <c r="H76" i="1"/>
  <c r="H27" i="1"/>
  <c r="H23" i="1"/>
  <c r="H21" i="1"/>
  <c r="H7" i="1"/>
  <c r="H31" i="1"/>
  <c r="H29" i="1"/>
  <c r="H15" i="1"/>
  <c r="H13" i="1"/>
  <c r="H35" i="1"/>
  <c r="H9" i="1"/>
  <c r="H25" i="1"/>
  <c r="H17" i="1"/>
  <c r="H38" i="1"/>
  <c r="H36" i="1"/>
  <c r="H34" i="1"/>
  <c r="H26" i="1"/>
  <c r="H22" i="1"/>
  <c r="H18" i="1"/>
  <c r="H14" i="1"/>
  <c r="H24" i="1"/>
  <c r="H16" i="1"/>
  <c r="H12" i="1"/>
  <c r="H8" i="1"/>
  <c r="H10" i="1"/>
  <c r="H6" i="1"/>
  <c r="H28" i="1"/>
  <c r="H20" i="1"/>
  <c r="H40" i="1"/>
  <c r="I37" i="1"/>
  <c r="G37" i="1" s="1"/>
  <c r="I41" i="1"/>
  <c r="G41" i="1" s="1"/>
  <c r="I33" i="1"/>
  <c r="G33" i="1" s="1"/>
  <c r="H32" i="1"/>
  <c r="G5" i="1" l="1"/>
  <c r="H5" i="1" s="1"/>
  <c r="H41" i="1"/>
  <c r="H33" i="1"/>
  <c r="H37" i="1"/>
  <c r="D2" i="1" l="1"/>
  <c r="L3" i="1" s="1"/>
  <c r="J3" i="1" s="1"/>
</calcChain>
</file>

<file path=xl/sharedStrings.xml><?xml version="1.0" encoding="utf-8"?>
<sst xmlns="http://schemas.openxmlformats.org/spreadsheetml/2006/main" count="58" uniqueCount="40">
  <si>
    <t xml:space="preserve">ЦП </t>
  </si>
  <si>
    <t>МАРЖА</t>
  </si>
  <si>
    <t>ПРИБЫЛЬ</t>
  </si>
  <si>
    <t>ЦП без НДС</t>
  </si>
  <si>
    <t>ДОХОД</t>
  </si>
  <si>
    <t>nn</t>
  </si>
  <si>
    <t>Наименование</t>
  </si>
  <si>
    <t>Артикул</t>
  </si>
  <si>
    <t>Док №</t>
  </si>
  <si>
    <t>То после</t>
  </si>
  <si>
    <t>Маржа после</t>
  </si>
  <si>
    <t>Fkz1</t>
  </si>
  <si>
    <t>Fkz2</t>
  </si>
  <si>
    <t>Fkz3</t>
  </si>
  <si>
    <t>Fkz4</t>
  </si>
  <si>
    <t>Fkz5</t>
  </si>
  <si>
    <t>Fkz6</t>
  </si>
  <si>
    <t>Fkz7</t>
  </si>
  <si>
    <t>Fkz8</t>
  </si>
  <si>
    <t>Fkz9</t>
  </si>
  <si>
    <t>Fkz10</t>
  </si>
  <si>
    <t>Fkz11</t>
  </si>
  <si>
    <t>Fkz12</t>
  </si>
  <si>
    <t>Fkz13</t>
  </si>
  <si>
    <t>Fkz14</t>
  </si>
  <si>
    <t>Fkz15</t>
  </si>
  <si>
    <t>Fkz16</t>
  </si>
  <si>
    <t>Fkz17</t>
  </si>
  <si>
    <t>Fkz18</t>
  </si>
  <si>
    <t>Fkz19</t>
  </si>
  <si>
    <t>Fkz20</t>
  </si>
  <si>
    <t>Fkz21</t>
  </si>
  <si>
    <t>Fkz22</t>
  </si>
  <si>
    <t>Fkz23</t>
  </si>
  <si>
    <t>Документ</t>
  </si>
  <si>
    <t>дата доставки</t>
  </si>
  <si>
    <t>ТО</t>
  </si>
  <si>
    <t>Доход</t>
  </si>
  <si>
    <t>Дата</t>
  </si>
  <si>
    <t>что 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</si>
</sst>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0" borderId="6" xfId="0" applyNumberFormat="1" applyBorder="1" applyProtection="1">
      <protection hidden="1"/>
    </xf>
    <xf numFmtId="2" fontId="0" fillId="0" borderId="4" xfId="0" applyNumberFormat="1" applyBorder="1" applyProtection="1">
      <protection hidden="1"/>
    </xf>
    <xf numFmtId="4" fontId="0" fillId="0" borderId="0" xfId="0" applyNumberFormat="1"/>
    <xf numFmtId="14" fontId="0" fillId="0" borderId="0" xfId="0" applyNumberFormat="1"/>
    <xf numFmtId="2" fontId="1" fillId="0" borderId="4" xfId="0" applyNumberFormat="1" applyFont="1" applyBorder="1" applyProtection="1">
      <protection hidden="1"/>
    </xf>
    <xf numFmtId="164" fontId="1" fillId="3" borderId="0" xfId="0" applyNumberFormat="1" applyFont="1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13" xfId="0" applyFill="1" applyBorder="1" applyProtection="1">
      <protection hidden="1"/>
    </xf>
    <xf numFmtId="164" fontId="0" fillId="3" borderId="10" xfId="0" applyNumberFormat="1" applyFill="1" applyBorder="1" applyProtection="1">
      <protection hidden="1"/>
    </xf>
    <xf numFmtId="10" fontId="1" fillId="3" borderId="7" xfId="0" applyNumberFormat="1" applyFont="1" applyFill="1" applyBorder="1" applyProtection="1">
      <protection hidden="1"/>
    </xf>
    <xf numFmtId="164" fontId="0" fillId="3" borderId="5" xfId="0" applyNumberFormat="1" applyFill="1" applyBorder="1" applyProtection="1">
      <protection hidden="1"/>
    </xf>
    <xf numFmtId="10" fontId="1" fillId="3" borderId="3" xfId="0" applyNumberFormat="1" applyFont="1" applyFill="1" applyBorder="1" applyProtection="1">
      <protection hidden="1"/>
    </xf>
    <xf numFmtId="10" fontId="0" fillId="3" borderId="3" xfId="0" applyNumberFormat="1" applyFill="1" applyBorder="1" applyProtection="1">
      <protection hidden="1"/>
    </xf>
    <xf numFmtId="0" fontId="0" fillId="3" borderId="0" xfId="0" applyFill="1" applyBorder="1" applyAlignment="1" applyProtection="1">
      <alignment vertical="center"/>
      <protection hidden="1"/>
    </xf>
    <xf numFmtId="164" fontId="1" fillId="3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/>
    <xf numFmtId="0" fontId="0" fillId="3" borderId="0" xfId="0" applyFill="1" applyBorder="1" applyAlignment="1" applyProtection="1"/>
    <xf numFmtId="10" fontId="2" fillId="3" borderId="1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Protection="1">
      <protection hidden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Protection="1"/>
    <xf numFmtId="0" fontId="0" fillId="3" borderId="0" xfId="0" applyFill="1" applyBorder="1" applyProtection="1"/>
    <xf numFmtId="164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</xf>
    <xf numFmtId="0" fontId="0" fillId="3" borderId="11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3" borderId="13" xfId="0" applyFill="1" applyBorder="1" applyProtection="1">
      <protection hidden="1"/>
    </xf>
    <xf numFmtId="2" fontId="0" fillId="3" borderId="8" xfId="0" applyNumberFormat="1" applyFill="1" applyBorder="1" applyProtection="1">
      <protection hidden="1"/>
    </xf>
    <xf numFmtId="2" fontId="1" fillId="3" borderId="9" xfId="0" applyNumberFormat="1" applyFont="1" applyFill="1" applyBorder="1" applyProtection="1">
      <protection hidden="1"/>
    </xf>
    <xf numFmtId="2" fontId="0" fillId="3" borderId="9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1" fillId="3" borderId="4" xfId="0" applyNumberFormat="1" applyFon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0" fontId="5" fillId="0" borderId="16" xfId="0" applyFont="1" applyBorder="1"/>
    <xf numFmtId="0" fontId="5" fillId="0" borderId="8" xfId="0" applyFont="1" applyBorder="1"/>
    <xf numFmtId="14" fontId="5" fillId="0" borderId="8" xfId="0" applyNumberFormat="1" applyFont="1" applyBorder="1"/>
    <xf numFmtId="14" fontId="5" fillId="0" borderId="17" xfId="0" applyNumberFormat="1" applyFont="1" applyBorder="1"/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hidden="1"/>
    </xf>
    <xf numFmtId="0" fontId="4" fillId="3" borderId="18" xfId="0" applyFont="1" applyFill="1" applyBorder="1" applyAlignment="1" applyProtection="1">
      <alignment horizontal="center" vertical="center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164" fontId="3" fillId="3" borderId="2" xfId="0" applyNumberFormat="1" applyFont="1" applyFill="1" applyBorder="1" applyAlignment="1" applyProtection="1">
      <alignment horizontal="center" vertical="center"/>
      <protection hidden="1"/>
    </xf>
    <xf numFmtId="164" fontId="3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14" fontId="5" fillId="0" borderId="1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4" borderId="0" xfId="0" applyFont="1" applyFill="1" applyBorder="1" applyAlignment="1">
      <alignment vertical="center"/>
    </xf>
    <xf numFmtId="14" fontId="0" fillId="4" borderId="0" xfId="0" applyNumberFormat="1" applyFill="1"/>
  </cellXfs>
  <cellStyles count="1">
    <cellStyle name="Обычный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B1" workbookViewId="0">
      <selection activeCell="J4" sqref="J4:J104"/>
    </sheetView>
  </sheetViews>
  <sheetFormatPr defaultRowHeight="15" x14ac:dyDescent="0.25"/>
  <cols>
    <col min="2" max="2" width="11.85546875" customWidth="1"/>
    <col min="3" max="3" width="9.5703125" customWidth="1"/>
    <col min="4" max="4" width="39.7109375" bestFit="1" customWidth="1"/>
    <col min="5" max="5" width="15.28515625" customWidth="1"/>
    <col min="6" max="6" width="13.42578125" bestFit="1" customWidth="1"/>
    <col min="7" max="7" width="20.28515625" customWidth="1"/>
    <col min="8" max="8" width="17.7109375" customWidth="1"/>
    <col min="9" max="9" width="12.5703125" customWidth="1"/>
    <col min="10" max="10" width="19" bestFit="1" customWidth="1"/>
    <col min="11" max="11" width="10" customWidth="1"/>
    <col min="12" max="12" width="11.42578125" customWidth="1"/>
  </cols>
  <sheetData>
    <row r="1" spans="1:12" ht="15.75" thickBot="1" x14ac:dyDescent="0.3">
      <c r="A1" s="21"/>
      <c r="B1" s="22"/>
      <c r="C1" s="22"/>
      <c r="D1" s="22"/>
      <c r="E1" s="55" t="s">
        <v>36</v>
      </c>
      <c r="F1" s="55" t="s">
        <v>37</v>
      </c>
      <c r="G1" s="23"/>
      <c r="H1" s="57" t="s">
        <v>9</v>
      </c>
      <c r="I1" s="24"/>
      <c r="J1" s="45" t="s">
        <v>10</v>
      </c>
    </row>
    <row r="2" spans="1:12" ht="15.75" thickBot="1" x14ac:dyDescent="0.3">
      <c r="A2" s="47" t="s">
        <v>4</v>
      </c>
      <c r="B2" s="48"/>
      <c r="C2" s="49"/>
      <c r="D2" s="53">
        <f>SUM(H5:H1001)</f>
        <v>464.94492499999978</v>
      </c>
      <c r="E2" s="56"/>
      <c r="F2" s="56"/>
      <c r="G2" s="16"/>
      <c r="H2" s="58"/>
      <c r="I2" s="25"/>
      <c r="J2" s="46"/>
    </row>
    <row r="3" spans="1:12" ht="15.75" customHeight="1" thickBot="1" x14ac:dyDescent="0.3">
      <c r="A3" s="50"/>
      <c r="B3" s="51"/>
      <c r="C3" s="52"/>
      <c r="D3" s="54"/>
      <c r="E3" s="26">
        <v>100000</v>
      </c>
      <c r="F3" s="27">
        <v>-4130.8500000000004</v>
      </c>
      <c r="G3" s="6"/>
      <c r="H3" s="17">
        <f>SUM(E5:E104)+E3</f>
        <v>293052</v>
      </c>
      <c r="I3" s="19"/>
      <c r="J3" s="20">
        <f>L3/H3</f>
        <v>-1.2509401317854853E-2</v>
      </c>
      <c r="K3" s="3">
        <f>SUM(E5:E1001)</f>
        <v>193052</v>
      </c>
      <c r="L3" s="18">
        <f>F3+D2</f>
        <v>-3665.9050750000006</v>
      </c>
    </row>
    <row r="4" spans="1:12" ht="15.75" customHeight="1" thickBot="1" x14ac:dyDescent="0.3">
      <c r="A4" s="28" t="s">
        <v>5</v>
      </c>
      <c r="B4" s="28" t="s">
        <v>8</v>
      </c>
      <c r="C4" s="28" t="s">
        <v>7</v>
      </c>
      <c r="D4" s="28" t="s">
        <v>6</v>
      </c>
      <c r="E4" s="29" t="s">
        <v>0</v>
      </c>
      <c r="F4" s="29" t="s">
        <v>1</v>
      </c>
      <c r="G4" s="29" t="s">
        <v>39</v>
      </c>
      <c r="H4" s="29" t="s">
        <v>2</v>
      </c>
      <c r="I4" s="30" t="s">
        <v>3</v>
      </c>
      <c r="J4" s="62" t="s">
        <v>38</v>
      </c>
    </row>
    <row r="5" spans="1:12" ht="15.75" thickBot="1" x14ac:dyDescent="0.3">
      <c r="A5" s="31">
        <v>1</v>
      </c>
      <c r="B5" s="32">
        <f>'2'!F1</f>
        <v>40042893</v>
      </c>
      <c r="C5" s="33">
        <f>'2'!A1</f>
        <v>1111111</v>
      </c>
      <c r="D5" s="34" t="str">
        <f>'2'!B1</f>
        <v>Fkz1</v>
      </c>
      <c r="E5" s="11">
        <f>'2'!D1</f>
        <v>14990</v>
      </c>
      <c r="F5" s="12">
        <v>-0.1268</v>
      </c>
      <c r="G5" s="35">
        <f t="shared" ref="G5:G31" si="0">I5-(E5*F5)</f>
        <v>14604.121830508475</v>
      </c>
      <c r="H5" s="36">
        <f t="shared" ref="H5:H36" si="1">I5-G5</f>
        <v>-1900.732</v>
      </c>
      <c r="I5" s="37">
        <f t="shared" ref="I5:I36" si="2">E5/1.18</f>
        <v>12703.389830508475</v>
      </c>
      <c r="J5" s="63">
        <f>IF(AND(ISNUMBER(MATCH(B5,'2'!F$1:F$23,0)),ISNUMBER(MATCH(B5,'3'!B$2:B$14,0))),VLOOKUP(B5,'3'!B$2:C$14,2,0),"")</f>
        <v>41126</v>
      </c>
    </row>
    <row r="6" spans="1:12" ht="15.75" thickBot="1" x14ac:dyDescent="0.3">
      <c r="A6" s="31">
        <v>2</v>
      </c>
      <c r="B6" s="32">
        <f>'2'!F2</f>
        <v>40043256</v>
      </c>
      <c r="C6" s="33">
        <f>'2'!A2</f>
        <v>1111112</v>
      </c>
      <c r="D6" s="34" t="str">
        <f>'2'!B2</f>
        <v>Fkz2</v>
      </c>
      <c r="E6" s="13">
        <f>'2'!D2</f>
        <v>10499</v>
      </c>
      <c r="F6" s="14">
        <v>0.1154</v>
      </c>
      <c r="G6" s="38">
        <f t="shared" si="0"/>
        <v>7685.873027118645</v>
      </c>
      <c r="H6" s="39">
        <f t="shared" si="1"/>
        <v>1211.5846000000001</v>
      </c>
      <c r="I6" s="40">
        <f t="shared" si="2"/>
        <v>8897.4576271186452</v>
      </c>
      <c r="J6" s="63">
        <f>IF(AND(ISNUMBER(MATCH(B6,'2'!F$1:F$23,0)),ISNUMBER(MATCH(B6,'3'!B$2:B$14,0))),VLOOKUP(B6,'3'!B$2:C$14,2,0),"")</f>
        <v>41126</v>
      </c>
    </row>
    <row r="7" spans="1:12" ht="15.75" thickBot="1" x14ac:dyDescent="0.3">
      <c r="A7" s="31">
        <v>3</v>
      </c>
      <c r="B7" s="32">
        <f>'2'!F3</f>
        <v>40043276</v>
      </c>
      <c r="C7" s="33">
        <f>'2'!A3</f>
        <v>1111113</v>
      </c>
      <c r="D7" s="34" t="str">
        <f>'2'!B3</f>
        <v>Fkz3</v>
      </c>
      <c r="E7" s="13">
        <f>'2'!D3</f>
        <v>259</v>
      </c>
      <c r="F7" s="14">
        <v>0.1983</v>
      </c>
      <c r="G7" s="38">
        <f t="shared" si="0"/>
        <v>168.13182542372883</v>
      </c>
      <c r="H7" s="39">
        <f t="shared" si="1"/>
        <v>51.359700000000004</v>
      </c>
      <c r="I7" s="40">
        <f t="shared" si="2"/>
        <v>219.49152542372883</v>
      </c>
      <c r="J7" s="63">
        <f>IF(AND(ISNUMBER(MATCH(B7,'2'!F$1:F$23,0)),ISNUMBER(MATCH(B7,'3'!B$2:B$14,0))),VLOOKUP(B7,'3'!B$2:C$14,2,0),"")</f>
        <v>41126</v>
      </c>
    </row>
    <row r="8" spans="1:12" ht="15.75" thickBot="1" x14ac:dyDescent="0.3">
      <c r="A8" s="31">
        <v>4</v>
      </c>
      <c r="B8" s="32">
        <f>'2'!F4</f>
        <v>40043274</v>
      </c>
      <c r="C8" s="33">
        <f>'2'!A4</f>
        <v>1111114</v>
      </c>
      <c r="D8" s="34" t="str">
        <f>'2'!B4</f>
        <v>Fkz4</v>
      </c>
      <c r="E8" s="13">
        <f>'2'!D4</f>
        <v>22999</v>
      </c>
      <c r="F8" s="14">
        <v>3.0800000000000001E-2</v>
      </c>
      <c r="G8" s="38">
        <f t="shared" si="0"/>
        <v>18782.308766101694</v>
      </c>
      <c r="H8" s="39">
        <f t="shared" si="1"/>
        <v>708.369200000001</v>
      </c>
      <c r="I8" s="40">
        <f t="shared" si="2"/>
        <v>19490.677966101695</v>
      </c>
      <c r="J8" s="63">
        <f>IF(AND(ISNUMBER(MATCH(B8,'2'!F$1:F$23,0)),ISNUMBER(MATCH(B8,'3'!B$2:B$14,0))),VLOOKUP(B8,'3'!B$2:C$14,2,0),"")</f>
        <v>41126</v>
      </c>
    </row>
    <row r="9" spans="1:12" ht="15.75" thickBot="1" x14ac:dyDescent="0.3">
      <c r="A9" s="31">
        <v>5</v>
      </c>
      <c r="B9" s="32">
        <f>'2'!F5</f>
        <v>40043150</v>
      </c>
      <c r="C9" s="33">
        <f>'2'!A5</f>
        <v>1111115</v>
      </c>
      <c r="D9" s="34" t="str">
        <f>'2'!B5</f>
        <v>Fkz5</v>
      </c>
      <c r="E9" s="13">
        <f>'2'!D5</f>
        <v>21990</v>
      </c>
      <c r="F9" s="14">
        <v>-3.9399999999999998E-2</v>
      </c>
      <c r="G9" s="38">
        <f t="shared" si="0"/>
        <v>19501.999220338985</v>
      </c>
      <c r="H9" s="39">
        <f t="shared" si="1"/>
        <v>-866.40599999999904</v>
      </c>
      <c r="I9" s="40">
        <f t="shared" si="2"/>
        <v>18635.593220338986</v>
      </c>
      <c r="J9" s="63">
        <f>IF(AND(ISNUMBER(MATCH(B9,'2'!F$1:F$23,0)),ISNUMBER(MATCH(B9,'3'!B$2:B$14,0))),VLOOKUP(B9,'3'!B$2:C$14,2,0),"")</f>
        <v>41126</v>
      </c>
    </row>
    <row r="10" spans="1:12" ht="15.75" thickBot="1" x14ac:dyDescent="0.3">
      <c r="A10" s="31">
        <v>6</v>
      </c>
      <c r="B10" s="32">
        <f>'2'!F6</f>
        <v>40043274</v>
      </c>
      <c r="C10" s="33">
        <f>'2'!A6</f>
        <v>1111116</v>
      </c>
      <c r="D10" s="34" t="str">
        <f>'2'!B6</f>
        <v>Fkz6</v>
      </c>
      <c r="E10" s="13">
        <f>'2'!D6</f>
        <v>299</v>
      </c>
      <c r="F10" s="14">
        <v>0.16950000000000001</v>
      </c>
      <c r="G10" s="38">
        <f t="shared" si="0"/>
        <v>202.70933050847461</v>
      </c>
      <c r="H10" s="39">
        <f t="shared" si="1"/>
        <v>50.680499999999995</v>
      </c>
      <c r="I10" s="40">
        <f t="shared" si="2"/>
        <v>253.3898305084746</v>
      </c>
      <c r="J10" s="63">
        <f>IF(AND(ISNUMBER(MATCH(B10,'2'!F$1:F$23,0)),ISNUMBER(MATCH(B10,'3'!B$2:B$14,0))),VLOOKUP(B10,'3'!B$2:C$14,2,0),"")</f>
        <v>41126</v>
      </c>
    </row>
    <row r="11" spans="1:12" ht="15.75" thickBot="1" x14ac:dyDescent="0.3">
      <c r="A11" s="31">
        <v>7</v>
      </c>
      <c r="B11" s="32">
        <f>'2'!F7</f>
        <v>40042769</v>
      </c>
      <c r="C11" s="33">
        <f>'2'!A7</f>
        <v>1111117</v>
      </c>
      <c r="D11" s="34" t="str">
        <f>'2'!B7</f>
        <v>Fkz7</v>
      </c>
      <c r="E11" s="13">
        <f>'2'!D7</f>
        <v>299</v>
      </c>
      <c r="F11" s="14">
        <v>0.16950000000000001</v>
      </c>
      <c r="G11" s="38">
        <f t="shared" si="0"/>
        <v>202.70933050847461</v>
      </c>
      <c r="H11" s="39">
        <f t="shared" si="1"/>
        <v>50.680499999999995</v>
      </c>
      <c r="I11" s="40">
        <f t="shared" si="2"/>
        <v>253.3898305084746</v>
      </c>
      <c r="J11" s="63">
        <f>IF(AND(ISNUMBER(MATCH(B11,'2'!F$1:F$23,0)),ISNUMBER(MATCH(B11,'3'!B$2:B$14,0))),VLOOKUP(B11,'3'!B$2:C$14,2,0),"")</f>
        <v>41131</v>
      </c>
    </row>
    <row r="12" spans="1:12" ht="15.75" thickBot="1" x14ac:dyDescent="0.3">
      <c r="A12" s="31">
        <v>8</v>
      </c>
      <c r="B12" s="32">
        <f>'2'!F8</f>
        <v>40043150</v>
      </c>
      <c r="C12" s="33">
        <f>'2'!A8</f>
        <v>1111118</v>
      </c>
      <c r="D12" s="34" t="str">
        <f>'2'!B8</f>
        <v>Fkz8</v>
      </c>
      <c r="E12" s="13">
        <f>'2'!D8</f>
        <v>299</v>
      </c>
      <c r="F12" s="14">
        <v>0.16950000000000001</v>
      </c>
      <c r="G12" s="38">
        <f t="shared" si="0"/>
        <v>202.70933050847461</v>
      </c>
      <c r="H12" s="39">
        <f t="shared" si="1"/>
        <v>50.680499999999995</v>
      </c>
      <c r="I12" s="40">
        <f t="shared" si="2"/>
        <v>253.3898305084746</v>
      </c>
      <c r="J12" s="63">
        <f>IF(AND(ISNUMBER(MATCH(B12,'2'!F$1:F$23,0)),ISNUMBER(MATCH(B12,'3'!B$2:B$14,0))),VLOOKUP(B12,'3'!B$2:C$14,2,0),"")</f>
        <v>41126</v>
      </c>
    </row>
    <row r="13" spans="1:12" ht="15.75" thickBot="1" x14ac:dyDescent="0.3">
      <c r="A13" s="31">
        <v>9</v>
      </c>
      <c r="B13" s="32">
        <f>'2'!F9</f>
        <v>40042966</v>
      </c>
      <c r="C13" s="33">
        <f>'2'!A9</f>
        <v>1111119</v>
      </c>
      <c r="D13" s="34" t="str">
        <f>'2'!B9</f>
        <v>Fkz9</v>
      </c>
      <c r="E13" s="13">
        <f>'2'!D9</f>
        <v>299</v>
      </c>
      <c r="F13" s="14">
        <v>0.16950000000000001</v>
      </c>
      <c r="G13" s="38">
        <f t="shared" si="0"/>
        <v>202.70933050847461</v>
      </c>
      <c r="H13" s="39">
        <f t="shared" si="1"/>
        <v>50.680499999999995</v>
      </c>
      <c r="I13" s="40">
        <f t="shared" si="2"/>
        <v>253.3898305084746</v>
      </c>
      <c r="J13" s="63">
        <f>IF(AND(ISNUMBER(MATCH(B13,'2'!F$1:F$23,0)),ISNUMBER(MATCH(B13,'3'!B$2:B$14,0))),VLOOKUP(B13,'3'!B$2:C$14,2,0),"")</f>
        <v>41126</v>
      </c>
    </row>
    <row r="14" spans="1:12" ht="15.75" thickBot="1" x14ac:dyDescent="0.3">
      <c r="A14" s="31">
        <v>10</v>
      </c>
      <c r="B14" s="32">
        <f>'2'!F10</f>
        <v>40043256</v>
      </c>
      <c r="C14" s="33">
        <f>'2'!A10</f>
        <v>1111120</v>
      </c>
      <c r="D14" s="34" t="str">
        <f>'2'!B10</f>
        <v>Fkz10</v>
      </c>
      <c r="E14" s="13">
        <f>'2'!D10</f>
        <v>299</v>
      </c>
      <c r="F14" s="14">
        <v>0.16950000000000001</v>
      </c>
      <c r="G14" s="38">
        <f t="shared" si="0"/>
        <v>202.70933050847461</v>
      </c>
      <c r="H14" s="39">
        <f t="shared" si="1"/>
        <v>50.680499999999995</v>
      </c>
      <c r="I14" s="40">
        <f t="shared" si="2"/>
        <v>253.3898305084746</v>
      </c>
      <c r="J14" s="63">
        <f>IF(AND(ISNUMBER(MATCH(B14,'2'!F$1:F$23,0)),ISNUMBER(MATCH(B14,'3'!B$2:B$14,0))),VLOOKUP(B14,'3'!B$2:C$14,2,0),"")</f>
        <v>41126</v>
      </c>
    </row>
    <row r="15" spans="1:12" ht="15.75" thickBot="1" x14ac:dyDescent="0.3">
      <c r="A15" s="31">
        <v>11</v>
      </c>
      <c r="B15" s="32">
        <f>'2'!F11</f>
        <v>40043086</v>
      </c>
      <c r="C15" s="33">
        <f>'2'!A11</f>
        <v>1111121</v>
      </c>
      <c r="D15" s="34" t="str">
        <f>'2'!B11</f>
        <v>Fkz11</v>
      </c>
      <c r="E15" s="13">
        <f>'2'!D11</f>
        <v>299</v>
      </c>
      <c r="F15" s="14">
        <v>0.16950000000000001</v>
      </c>
      <c r="G15" s="38">
        <f t="shared" si="0"/>
        <v>202.70933050847461</v>
      </c>
      <c r="H15" s="39">
        <f t="shared" si="1"/>
        <v>50.680499999999995</v>
      </c>
      <c r="I15" s="40">
        <f t="shared" si="2"/>
        <v>253.3898305084746</v>
      </c>
      <c r="J15" s="63">
        <f>IF(AND(ISNUMBER(MATCH(B15,'2'!F$1:F$23,0)),ISNUMBER(MATCH(B15,'3'!B$2:B$14,0))),VLOOKUP(B15,'3'!B$2:C$14,2,0),"")</f>
        <v>41126</v>
      </c>
    </row>
    <row r="16" spans="1:12" ht="15.75" thickBot="1" x14ac:dyDescent="0.3">
      <c r="A16" s="31">
        <v>12</v>
      </c>
      <c r="B16" s="32">
        <f>'2'!F12</f>
        <v>40043276</v>
      </c>
      <c r="C16" s="33">
        <f>'2'!A12</f>
        <v>1111122</v>
      </c>
      <c r="D16" s="34" t="str">
        <f>'2'!B12</f>
        <v>Fkz12</v>
      </c>
      <c r="E16" s="13">
        <f>'2'!D12</f>
        <v>299</v>
      </c>
      <c r="F16" s="14">
        <v>0.16950000000000001</v>
      </c>
      <c r="G16" s="38">
        <f t="shared" si="0"/>
        <v>202.70933050847461</v>
      </c>
      <c r="H16" s="39">
        <f t="shared" si="1"/>
        <v>50.680499999999995</v>
      </c>
      <c r="I16" s="40">
        <f t="shared" si="2"/>
        <v>253.3898305084746</v>
      </c>
      <c r="J16" s="63">
        <f>IF(AND(ISNUMBER(MATCH(B16,'2'!F$1:F$23,0)),ISNUMBER(MATCH(B16,'3'!B$2:B$14,0))),VLOOKUP(B16,'3'!B$2:C$14,2,0),"")</f>
        <v>41126</v>
      </c>
    </row>
    <row r="17" spans="1:10" ht="15.75" thickBot="1" x14ac:dyDescent="0.3">
      <c r="A17" s="31">
        <v>13</v>
      </c>
      <c r="B17" s="32">
        <f>'2'!F13</f>
        <v>40042893</v>
      </c>
      <c r="C17" s="33">
        <f>'2'!A13</f>
        <v>1111123</v>
      </c>
      <c r="D17" s="34" t="str">
        <f>'2'!B13</f>
        <v>Fkz13</v>
      </c>
      <c r="E17" s="13">
        <f>'2'!D13</f>
        <v>299</v>
      </c>
      <c r="F17" s="14">
        <v>0.16950000000000001</v>
      </c>
      <c r="G17" s="38">
        <f t="shared" si="0"/>
        <v>202.70933050847461</v>
      </c>
      <c r="H17" s="39">
        <f t="shared" si="1"/>
        <v>50.680499999999995</v>
      </c>
      <c r="I17" s="40">
        <f t="shared" si="2"/>
        <v>253.3898305084746</v>
      </c>
      <c r="J17" s="63">
        <f>IF(AND(ISNUMBER(MATCH(B17,'2'!F$1:F$23,0)),ISNUMBER(MATCH(B17,'3'!B$2:B$14,0))),VLOOKUP(B17,'3'!B$2:C$14,2,0),"")</f>
        <v>41126</v>
      </c>
    </row>
    <row r="18" spans="1:10" ht="15.75" thickBot="1" x14ac:dyDescent="0.3">
      <c r="A18" s="31">
        <v>14</v>
      </c>
      <c r="B18" s="32">
        <f>'2'!F14</f>
        <v>40043043</v>
      </c>
      <c r="C18" s="33">
        <f>'2'!A14</f>
        <v>1111124</v>
      </c>
      <c r="D18" s="34" t="str">
        <f>'2'!B14</f>
        <v>Fkz14</v>
      </c>
      <c r="E18" s="13">
        <f>'2'!D14</f>
        <v>299</v>
      </c>
      <c r="F18" s="14">
        <v>0.16950000000000001</v>
      </c>
      <c r="G18" s="38">
        <f t="shared" si="0"/>
        <v>202.70933050847461</v>
      </c>
      <c r="H18" s="39">
        <f t="shared" si="1"/>
        <v>50.680499999999995</v>
      </c>
      <c r="I18" s="40">
        <f t="shared" si="2"/>
        <v>253.3898305084746</v>
      </c>
      <c r="J18" s="63">
        <f>IF(AND(ISNUMBER(MATCH(B18,'2'!F$1:F$23,0)),ISNUMBER(MATCH(B18,'3'!B$2:B$14,0))),VLOOKUP(B18,'3'!B$2:C$14,2,0),"")</f>
        <v>41126</v>
      </c>
    </row>
    <row r="19" spans="1:10" ht="15.75" thickBot="1" x14ac:dyDescent="0.3">
      <c r="A19" s="31">
        <v>15</v>
      </c>
      <c r="B19" s="32">
        <f>'2'!F15</f>
        <v>40043086</v>
      </c>
      <c r="C19" s="33">
        <f>'2'!A15</f>
        <v>1111125</v>
      </c>
      <c r="D19" s="34" t="str">
        <f>'2'!B15</f>
        <v>Fkz15</v>
      </c>
      <c r="E19" s="13">
        <f>'2'!D15</f>
        <v>29631.95</v>
      </c>
      <c r="F19" s="14">
        <v>1E-4</v>
      </c>
      <c r="G19" s="38">
        <f t="shared" si="0"/>
        <v>25108.858838898308</v>
      </c>
      <c r="H19" s="39">
        <f t="shared" si="1"/>
        <v>2.9631950000002689</v>
      </c>
      <c r="I19" s="40">
        <f t="shared" si="2"/>
        <v>25111.822033898308</v>
      </c>
      <c r="J19" s="63">
        <f>IF(AND(ISNUMBER(MATCH(B19,'2'!F$1:F$23,0)),ISNUMBER(MATCH(B19,'3'!B$2:B$14,0))),VLOOKUP(B19,'3'!B$2:C$14,2,0),"")</f>
        <v>41126</v>
      </c>
    </row>
    <row r="20" spans="1:10" ht="15.75" thickBot="1" x14ac:dyDescent="0.3">
      <c r="A20" s="31">
        <v>16</v>
      </c>
      <c r="B20" s="32">
        <f>'2'!F16</f>
        <v>40042893</v>
      </c>
      <c r="C20" s="33">
        <f>'2'!A16</f>
        <v>1111126</v>
      </c>
      <c r="D20" s="34" t="str">
        <f>'2'!B16</f>
        <v>Fkz16</v>
      </c>
      <c r="E20" s="13">
        <f>'2'!D16</f>
        <v>11599</v>
      </c>
      <c r="F20" s="14">
        <v>8.5400000000000004E-2</v>
      </c>
      <c r="G20" s="38">
        <f t="shared" si="0"/>
        <v>8839.1064169491528</v>
      </c>
      <c r="H20" s="39">
        <f t="shared" si="1"/>
        <v>990.55459999999948</v>
      </c>
      <c r="I20" s="40">
        <f t="shared" si="2"/>
        <v>9829.6610169491523</v>
      </c>
      <c r="J20" s="63">
        <f>IF(AND(ISNUMBER(MATCH(B20,'2'!F$1:F$23,0)),ISNUMBER(MATCH(B20,'3'!B$2:B$14,0))),VLOOKUP(B20,'3'!B$2:C$14,2,0),"")</f>
        <v>41126</v>
      </c>
    </row>
    <row r="21" spans="1:10" ht="15.75" thickBot="1" x14ac:dyDescent="0.3">
      <c r="A21" s="31">
        <v>17</v>
      </c>
      <c r="B21" s="32">
        <f>'2'!F17</f>
        <v>40043043</v>
      </c>
      <c r="C21" s="33">
        <f>'2'!A17</f>
        <v>1111127</v>
      </c>
      <c r="D21" s="34" t="str">
        <f>'2'!B17</f>
        <v>Fkz17</v>
      </c>
      <c r="E21" s="13">
        <f>'2'!D17</f>
        <v>15990</v>
      </c>
      <c r="F21" s="14">
        <v>-4.8999999999999998E-3</v>
      </c>
      <c r="G21" s="38">
        <f t="shared" si="0"/>
        <v>13629.198457627121</v>
      </c>
      <c r="H21" s="39">
        <f t="shared" si="1"/>
        <v>-78.351000000000568</v>
      </c>
      <c r="I21" s="40">
        <f t="shared" si="2"/>
        <v>13550.84745762712</v>
      </c>
      <c r="J21" s="63">
        <f>IF(AND(ISNUMBER(MATCH(B21,'2'!F$1:F$23,0)),ISNUMBER(MATCH(B21,'3'!B$2:B$14,0))),VLOOKUP(B21,'3'!B$2:C$14,2,0),"")</f>
        <v>41126</v>
      </c>
    </row>
    <row r="22" spans="1:10" ht="15.75" thickBot="1" x14ac:dyDescent="0.3">
      <c r="A22" s="31">
        <v>18</v>
      </c>
      <c r="B22" s="32">
        <f>'2'!F18</f>
        <v>40043274</v>
      </c>
      <c r="C22" s="33">
        <f>'2'!A18</f>
        <v>1111128</v>
      </c>
      <c r="D22" s="34" t="str">
        <f>'2'!B18</f>
        <v>Fkz18</v>
      </c>
      <c r="E22" s="13">
        <f>'2'!D18</f>
        <v>15499</v>
      </c>
      <c r="F22" s="14">
        <v>8.5199999999999998E-2</v>
      </c>
      <c r="G22" s="38">
        <f t="shared" si="0"/>
        <v>11814.230962711867</v>
      </c>
      <c r="H22" s="39">
        <f t="shared" si="1"/>
        <v>1320.514799999999</v>
      </c>
      <c r="I22" s="40">
        <f t="shared" si="2"/>
        <v>13134.745762711866</v>
      </c>
      <c r="J22" s="63">
        <f>IF(AND(ISNUMBER(MATCH(B22,'2'!F$1:F$23,0)),ISNUMBER(MATCH(B22,'3'!B$2:B$14,0))),VLOOKUP(B22,'3'!B$2:C$14,2,0),"")</f>
        <v>41126</v>
      </c>
    </row>
    <row r="23" spans="1:10" ht="15.75" thickBot="1" x14ac:dyDescent="0.3">
      <c r="A23" s="31">
        <v>19</v>
      </c>
      <c r="B23" s="32">
        <f>'2'!F19</f>
        <v>40043086</v>
      </c>
      <c r="C23" s="33">
        <f>'2'!A19</f>
        <v>1111129</v>
      </c>
      <c r="D23" s="34" t="str">
        <f>'2'!B19</f>
        <v>Fkz19</v>
      </c>
      <c r="E23" s="13">
        <f>'2'!D19</f>
        <v>4358.05</v>
      </c>
      <c r="F23" s="14">
        <v>-0.38740000000000002</v>
      </c>
      <c r="G23" s="38">
        <f t="shared" si="0"/>
        <v>5381.5712818644079</v>
      </c>
      <c r="H23" s="39">
        <f t="shared" si="1"/>
        <v>-1688.3085700000006</v>
      </c>
      <c r="I23" s="40">
        <f t="shared" si="2"/>
        <v>3693.2627118644073</v>
      </c>
      <c r="J23" s="63">
        <f>IF(AND(ISNUMBER(MATCH(B23,'2'!F$1:F$23,0)),ISNUMBER(MATCH(B23,'3'!B$2:B$14,0))),VLOOKUP(B23,'3'!B$2:C$14,2,0),"")</f>
        <v>41126</v>
      </c>
    </row>
    <row r="24" spans="1:10" ht="15.75" thickBot="1" x14ac:dyDescent="0.3">
      <c r="A24" s="31">
        <v>20</v>
      </c>
      <c r="B24" s="32">
        <f>'2'!F20</f>
        <v>40042563</v>
      </c>
      <c r="C24" s="33">
        <f>'2'!A20</f>
        <v>1111130</v>
      </c>
      <c r="D24" s="34" t="str">
        <f>'2'!B20</f>
        <v>Fkz20</v>
      </c>
      <c r="E24" s="13">
        <f>'2'!D20</f>
        <v>149</v>
      </c>
      <c r="F24" s="14">
        <v>0.16950000000000001</v>
      </c>
      <c r="G24" s="38">
        <f t="shared" si="0"/>
        <v>101.01568644067798</v>
      </c>
      <c r="H24" s="39">
        <f t="shared" si="1"/>
        <v>25.255499999999998</v>
      </c>
      <c r="I24" s="40">
        <f t="shared" si="2"/>
        <v>126.27118644067798</v>
      </c>
      <c r="J24" s="63">
        <f>IF(AND(ISNUMBER(MATCH(B24,'2'!F$1:F$23,0)),ISNUMBER(MATCH(B24,'3'!B$2:B$14,0))),VLOOKUP(B24,'3'!B$2:C$14,2,0),"")</f>
        <v>41124</v>
      </c>
    </row>
    <row r="25" spans="1:10" ht="15.75" thickBot="1" x14ac:dyDescent="0.3">
      <c r="A25" s="31">
        <v>21</v>
      </c>
      <c r="B25" s="32">
        <f>'2'!F21</f>
        <v>40042769</v>
      </c>
      <c r="C25" s="33">
        <f>'2'!A21</f>
        <v>1111131</v>
      </c>
      <c r="D25" s="34" t="str">
        <f>'2'!B21</f>
        <v>Fkz21</v>
      </c>
      <c r="E25" s="13">
        <f>'2'!D21</f>
        <v>18399</v>
      </c>
      <c r="F25" s="14">
        <v>6.7000000000000004E-2</v>
      </c>
      <c r="G25" s="38">
        <f t="shared" si="0"/>
        <v>14359.639881355934</v>
      </c>
      <c r="H25" s="39">
        <f t="shared" si="1"/>
        <v>1232.7330000000002</v>
      </c>
      <c r="I25" s="40">
        <f t="shared" si="2"/>
        <v>15592.372881355934</v>
      </c>
      <c r="J25" s="63">
        <f>IF(AND(ISNUMBER(MATCH(B25,'2'!F$1:F$23,0)),ISNUMBER(MATCH(B25,'3'!B$2:B$14,0))),VLOOKUP(B25,'3'!B$2:C$14,2,0),"")</f>
        <v>41131</v>
      </c>
    </row>
    <row r="26" spans="1:10" ht="15.75" thickBot="1" x14ac:dyDescent="0.3">
      <c r="A26" s="31">
        <v>22</v>
      </c>
      <c r="B26" s="32">
        <f>'2'!F22</f>
        <v>40043276</v>
      </c>
      <c r="C26" s="33">
        <f>'2'!A22</f>
        <v>1111132</v>
      </c>
      <c r="D26" s="34" t="str">
        <f>'2'!B22</f>
        <v>Fkz22</v>
      </c>
      <c r="E26" s="13">
        <f>'2'!D22</f>
        <v>11999</v>
      </c>
      <c r="F26" s="14">
        <v>-4.1700000000000001E-2</v>
      </c>
      <c r="G26" s="38">
        <f t="shared" si="0"/>
        <v>10669.002367796611</v>
      </c>
      <c r="H26" s="39">
        <f t="shared" si="1"/>
        <v>-500.35829999999987</v>
      </c>
      <c r="I26" s="40">
        <f t="shared" si="2"/>
        <v>10168.644067796611</v>
      </c>
      <c r="J26" s="63">
        <f>IF(AND(ISNUMBER(MATCH(B26,'2'!F$1:F$23,0)),ISNUMBER(MATCH(B26,'3'!B$2:B$14,0))),VLOOKUP(B26,'3'!B$2:C$14,2,0),"")</f>
        <v>41126</v>
      </c>
    </row>
    <row r="27" spans="1:10" ht="15.75" thickBot="1" x14ac:dyDescent="0.3">
      <c r="A27" s="31">
        <v>23</v>
      </c>
      <c r="B27" s="32">
        <f>'2'!F23</f>
        <v>40042966</v>
      </c>
      <c r="C27" s="33">
        <f>'2'!A23</f>
        <v>1111133</v>
      </c>
      <c r="D27" s="34" t="str">
        <f>'2'!B23</f>
        <v>Fkz23</v>
      </c>
      <c r="E27" s="13">
        <f>'2'!D23</f>
        <v>11999</v>
      </c>
      <c r="F27" s="14">
        <v>-4.1700000000000001E-2</v>
      </c>
      <c r="G27" s="38">
        <f t="shared" si="0"/>
        <v>10669.002367796611</v>
      </c>
      <c r="H27" s="39">
        <f t="shared" si="1"/>
        <v>-500.35829999999987</v>
      </c>
      <c r="I27" s="40">
        <f t="shared" si="2"/>
        <v>10168.644067796611</v>
      </c>
      <c r="J27" s="63">
        <f>IF(AND(ISNUMBER(MATCH(B27,'2'!F$1:F$23,0)),ISNUMBER(MATCH(B27,'3'!B$2:B$14,0))),VLOOKUP(B27,'3'!B$2:C$14,2,0),"")</f>
        <v>41126</v>
      </c>
    </row>
    <row r="28" spans="1:10" ht="15.75" thickBot="1" x14ac:dyDescent="0.3">
      <c r="A28" s="7">
        <v>24</v>
      </c>
      <c r="B28" s="8">
        <f>'2'!F24</f>
        <v>0</v>
      </c>
      <c r="C28" s="9">
        <f>'2'!A24</f>
        <v>0</v>
      </c>
      <c r="D28" s="10">
        <f>'2'!B24</f>
        <v>0</v>
      </c>
      <c r="E28" s="13">
        <f>'2'!D24</f>
        <v>0</v>
      </c>
      <c r="F28" s="14">
        <f>'2'!E24/100</f>
        <v>0</v>
      </c>
      <c r="G28" s="1">
        <f t="shared" si="0"/>
        <v>0</v>
      </c>
      <c r="H28" s="5">
        <f t="shared" si="1"/>
        <v>0</v>
      </c>
      <c r="I28" s="2">
        <f t="shared" si="2"/>
        <v>0</v>
      </c>
      <c r="J28" s="63" t="str">
        <f>IF(AND(ISNUMBER(MATCH(B28,'2'!F$1:F$23,0)),ISNUMBER(MATCH(B28,'3'!B$2:B$14,0))),VLOOKUP(B28,'3'!B$2:C$14,2,0),"")</f>
        <v/>
      </c>
    </row>
    <row r="29" spans="1:10" ht="15.75" thickBot="1" x14ac:dyDescent="0.3">
      <c r="A29" s="7">
        <v>25</v>
      </c>
      <c r="B29" s="8">
        <f>'2'!F25</f>
        <v>0</v>
      </c>
      <c r="C29" s="9">
        <f>'2'!A25</f>
        <v>0</v>
      </c>
      <c r="D29" s="10">
        <f>'2'!B25</f>
        <v>0</v>
      </c>
      <c r="E29" s="13">
        <f>'2'!D25</f>
        <v>0</v>
      </c>
      <c r="F29" s="14">
        <f>'2'!E25/100</f>
        <v>0</v>
      </c>
      <c r="G29" s="1">
        <f t="shared" si="0"/>
        <v>0</v>
      </c>
      <c r="H29" s="5">
        <f t="shared" si="1"/>
        <v>0</v>
      </c>
      <c r="I29" s="2">
        <f t="shared" si="2"/>
        <v>0</v>
      </c>
      <c r="J29" s="63" t="str">
        <f>IF(AND(ISNUMBER(MATCH(B29,'2'!F$1:F$23,0)),ISNUMBER(MATCH(B29,'3'!B$2:B$14,0))),VLOOKUP(B29,'3'!B$2:C$14,2,0),"")</f>
        <v/>
      </c>
    </row>
    <row r="30" spans="1:10" ht="15.75" thickBot="1" x14ac:dyDescent="0.3">
      <c r="A30" s="7">
        <v>26</v>
      </c>
      <c r="B30" s="8">
        <f>'2'!F26</f>
        <v>0</v>
      </c>
      <c r="C30" s="9">
        <f>'2'!A26</f>
        <v>0</v>
      </c>
      <c r="D30" s="10">
        <f>'2'!B26</f>
        <v>0</v>
      </c>
      <c r="E30" s="13">
        <f>'2'!D26</f>
        <v>0</v>
      </c>
      <c r="F30" s="14">
        <f>'2'!E26/100</f>
        <v>0</v>
      </c>
      <c r="G30" s="1">
        <f t="shared" si="0"/>
        <v>0</v>
      </c>
      <c r="H30" s="5">
        <f t="shared" si="1"/>
        <v>0</v>
      </c>
      <c r="I30" s="2">
        <f t="shared" si="2"/>
        <v>0</v>
      </c>
      <c r="J30" s="63" t="str">
        <f>IF(AND(ISNUMBER(MATCH(B30,'2'!F$1:F$23,0)),ISNUMBER(MATCH(B30,'3'!B$2:B$14,0))),VLOOKUP(B30,'3'!B$2:C$14,2,0),"")</f>
        <v/>
      </c>
    </row>
    <row r="31" spans="1:10" ht="15.75" thickBot="1" x14ac:dyDescent="0.3">
      <c r="A31" s="7">
        <v>27</v>
      </c>
      <c r="B31" s="8">
        <f>'2'!F27</f>
        <v>0</v>
      </c>
      <c r="C31" s="9">
        <f>'2'!A27</f>
        <v>0</v>
      </c>
      <c r="D31" s="10">
        <f>'2'!B27</f>
        <v>0</v>
      </c>
      <c r="E31" s="13">
        <f>'2'!D27</f>
        <v>0</v>
      </c>
      <c r="F31" s="14">
        <f>'2'!E27/100</f>
        <v>0</v>
      </c>
      <c r="G31" s="1">
        <f t="shared" si="0"/>
        <v>0</v>
      </c>
      <c r="H31" s="5">
        <f t="shared" si="1"/>
        <v>0</v>
      </c>
      <c r="I31" s="2">
        <f t="shared" si="2"/>
        <v>0</v>
      </c>
      <c r="J31" s="63" t="str">
        <f>IF(AND(ISNUMBER(MATCH(B31,'2'!F$1:F$23,0)),ISNUMBER(MATCH(B31,'3'!B$2:B$14,0))),VLOOKUP(B31,'3'!B$2:C$14,2,0),"")</f>
        <v/>
      </c>
    </row>
    <row r="32" spans="1:10" ht="15.75" thickBot="1" x14ac:dyDescent="0.3">
      <c r="A32" s="7">
        <v>28</v>
      </c>
      <c r="B32" s="8">
        <f>'2'!F28</f>
        <v>0</v>
      </c>
      <c r="C32" s="9">
        <f>'2'!A28</f>
        <v>0</v>
      </c>
      <c r="D32" s="10">
        <f>'2'!B28</f>
        <v>0</v>
      </c>
      <c r="E32" s="13">
        <f>'2'!D28</f>
        <v>0</v>
      </c>
      <c r="F32" s="15">
        <f>'2'!E28/100</f>
        <v>0</v>
      </c>
      <c r="G32" s="1">
        <f t="shared" ref="G32" si="3">I32-(E32*F32)</f>
        <v>0</v>
      </c>
      <c r="H32" s="5">
        <f t="shared" si="1"/>
        <v>0</v>
      </c>
      <c r="I32" s="2">
        <f t="shared" si="2"/>
        <v>0</v>
      </c>
      <c r="J32" s="63" t="str">
        <f>IF(AND(ISNUMBER(MATCH(B32,'2'!F$1:F$23,0)),ISNUMBER(MATCH(B32,'3'!B$2:B$14,0))),VLOOKUP(B32,'3'!B$2:C$14,2,0),"")</f>
        <v/>
      </c>
    </row>
    <row r="33" spans="1:10" ht="15.75" thickBot="1" x14ac:dyDescent="0.3">
      <c r="A33" s="7">
        <v>29</v>
      </c>
      <c r="B33" s="8">
        <f>'2'!F29</f>
        <v>0</v>
      </c>
      <c r="C33" s="9">
        <f>'2'!A29</f>
        <v>0</v>
      </c>
      <c r="D33" s="10">
        <f>'2'!B29</f>
        <v>0</v>
      </c>
      <c r="E33" s="13">
        <f>'2'!D29</f>
        <v>0</v>
      </c>
      <c r="F33" s="15">
        <f>'2'!E29/100</f>
        <v>0</v>
      </c>
      <c r="G33" s="1">
        <f t="shared" ref="G33:G42" si="4">I33-(E33*F33)</f>
        <v>0</v>
      </c>
      <c r="H33" s="5">
        <f t="shared" si="1"/>
        <v>0</v>
      </c>
      <c r="I33" s="2">
        <f t="shared" si="2"/>
        <v>0</v>
      </c>
      <c r="J33" s="63" t="str">
        <f>IF(AND(ISNUMBER(MATCH(B33,'2'!F$1:F$23,0)),ISNUMBER(MATCH(B33,'3'!B$2:B$14,0))),VLOOKUP(B33,'3'!B$2:C$14,2,0),"")</f>
        <v/>
      </c>
    </row>
    <row r="34" spans="1:10" ht="15.75" thickBot="1" x14ac:dyDescent="0.3">
      <c r="A34" s="7">
        <v>30</v>
      </c>
      <c r="B34" s="8">
        <f>'2'!F30</f>
        <v>0</v>
      </c>
      <c r="C34" s="9">
        <f>'2'!A30</f>
        <v>0</v>
      </c>
      <c r="D34" s="10">
        <f>'2'!B30</f>
        <v>0</v>
      </c>
      <c r="E34" s="13">
        <f>'2'!D30</f>
        <v>0</v>
      </c>
      <c r="F34" s="15">
        <f>'2'!E30/100</f>
        <v>0</v>
      </c>
      <c r="G34" s="1">
        <f t="shared" si="4"/>
        <v>0</v>
      </c>
      <c r="H34" s="5">
        <f t="shared" si="1"/>
        <v>0</v>
      </c>
      <c r="I34" s="2">
        <f t="shared" si="2"/>
        <v>0</v>
      </c>
      <c r="J34" s="63" t="str">
        <f>IF(AND(ISNUMBER(MATCH(B34,'2'!F$1:F$23,0)),ISNUMBER(MATCH(B34,'3'!B$2:B$14,0))),VLOOKUP(B34,'3'!B$2:C$14,2,0),"")</f>
        <v/>
      </c>
    </row>
    <row r="35" spans="1:10" ht="15.75" thickBot="1" x14ac:dyDescent="0.3">
      <c r="A35" s="7">
        <v>31</v>
      </c>
      <c r="B35" s="8">
        <f>'2'!F31</f>
        <v>0</v>
      </c>
      <c r="C35" s="9">
        <f>'2'!A31</f>
        <v>0</v>
      </c>
      <c r="D35" s="10">
        <f>'2'!B31</f>
        <v>0</v>
      </c>
      <c r="E35" s="13">
        <f>'2'!D31</f>
        <v>0</v>
      </c>
      <c r="F35" s="15">
        <f>'2'!E31/100</f>
        <v>0</v>
      </c>
      <c r="G35" s="1">
        <f t="shared" si="4"/>
        <v>0</v>
      </c>
      <c r="H35" s="5">
        <f t="shared" si="1"/>
        <v>0</v>
      </c>
      <c r="I35" s="2">
        <f t="shared" si="2"/>
        <v>0</v>
      </c>
      <c r="J35" s="63" t="str">
        <f>IF(AND(ISNUMBER(MATCH(B35,'2'!F$1:F$23,0)),ISNUMBER(MATCH(B35,'3'!B$2:B$14,0))),VLOOKUP(B35,'3'!B$2:C$14,2,0),"")</f>
        <v/>
      </c>
    </row>
    <row r="36" spans="1:10" ht="15.75" thickBot="1" x14ac:dyDescent="0.3">
      <c r="A36" s="7">
        <v>32</v>
      </c>
      <c r="B36" s="8">
        <f>'2'!F32</f>
        <v>0</v>
      </c>
      <c r="C36" s="9">
        <f>'2'!A32</f>
        <v>0</v>
      </c>
      <c r="D36" s="10">
        <f>'2'!B32</f>
        <v>0</v>
      </c>
      <c r="E36" s="13">
        <f>'2'!D32</f>
        <v>0</v>
      </c>
      <c r="F36" s="15">
        <f>'2'!E32/100</f>
        <v>0</v>
      </c>
      <c r="G36" s="1">
        <f t="shared" si="4"/>
        <v>0</v>
      </c>
      <c r="H36" s="5">
        <f t="shared" si="1"/>
        <v>0</v>
      </c>
      <c r="I36" s="2">
        <f t="shared" si="2"/>
        <v>0</v>
      </c>
      <c r="J36" s="63" t="str">
        <f>IF(AND(ISNUMBER(MATCH(B36,'2'!F$1:F$23,0)),ISNUMBER(MATCH(B36,'3'!B$2:B$14,0))),VLOOKUP(B36,'3'!B$2:C$14,2,0),"")</f>
        <v/>
      </c>
    </row>
    <row r="37" spans="1:10" ht="15.75" thickBot="1" x14ac:dyDescent="0.3">
      <c r="A37" s="7">
        <v>33</v>
      </c>
      <c r="B37" s="8">
        <f>'2'!F33</f>
        <v>0</v>
      </c>
      <c r="C37" s="9">
        <f>'2'!A33</f>
        <v>0</v>
      </c>
      <c r="D37" s="10">
        <f>'2'!B33</f>
        <v>0</v>
      </c>
      <c r="E37" s="13">
        <f>'2'!D33</f>
        <v>0</v>
      </c>
      <c r="F37" s="15">
        <f>'2'!E33/100</f>
        <v>0</v>
      </c>
      <c r="G37" s="1">
        <f t="shared" si="4"/>
        <v>0</v>
      </c>
      <c r="H37" s="5">
        <f t="shared" ref="H37:H68" si="5">I37-G37</f>
        <v>0</v>
      </c>
      <c r="I37" s="2">
        <f t="shared" ref="I37:I68" si="6">E37/1.18</f>
        <v>0</v>
      </c>
      <c r="J37" s="63" t="str">
        <f>IF(AND(ISNUMBER(MATCH(B37,'2'!F$1:F$23,0)),ISNUMBER(MATCH(B37,'3'!B$2:B$14,0))),VLOOKUP(B37,'3'!B$2:C$14,2,0),"")</f>
        <v/>
      </c>
    </row>
    <row r="38" spans="1:10" ht="15.75" thickBot="1" x14ac:dyDescent="0.3">
      <c r="A38" s="7">
        <v>34</v>
      </c>
      <c r="B38" s="8">
        <f>'2'!F34</f>
        <v>0</v>
      </c>
      <c r="C38" s="9">
        <f>'2'!A34</f>
        <v>0</v>
      </c>
      <c r="D38" s="10">
        <f>'2'!B34</f>
        <v>0</v>
      </c>
      <c r="E38" s="13">
        <f>'2'!D34</f>
        <v>0</v>
      </c>
      <c r="F38" s="15">
        <f>'2'!E34/100</f>
        <v>0</v>
      </c>
      <c r="G38" s="1">
        <f t="shared" si="4"/>
        <v>0</v>
      </c>
      <c r="H38" s="5">
        <f t="shared" si="5"/>
        <v>0</v>
      </c>
      <c r="I38" s="2">
        <f t="shared" si="6"/>
        <v>0</v>
      </c>
      <c r="J38" s="63" t="str">
        <f>IF(AND(ISNUMBER(MATCH(B38,'2'!F$1:F$23,0)),ISNUMBER(MATCH(B38,'3'!B$2:B$14,0))),VLOOKUP(B38,'3'!B$2:C$14,2,0),"")</f>
        <v/>
      </c>
    </row>
    <row r="39" spans="1:10" ht="15.75" thickBot="1" x14ac:dyDescent="0.3">
      <c r="A39" s="7">
        <v>35</v>
      </c>
      <c r="B39" s="8">
        <f>'2'!F35</f>
        <v>0</v>
      </c>
      <c r="C39" s="9">
        <f>'2'!A35</f>
        <v>0</v>
      </c>
      <c r="D39" s="10">
        <f>'2'!B35</f>
        <v>0</v>
      </c>
      <c r="E39" s="13">
        <f>'2'!D35</f>
        <v>0</v>
      </c>
      <c r="F39" s="15">
        <f>'2'!E35/100</f>
        <v>0</v>
      </c>
      <c r="G39" s="1">
        <f t="shared" si="4"/>
        <v>0</v>
      </c>
      <c r="H39" s="5">
        <f t="shared" si="5"/>
        <v>0</v>
      </c>
      <c r="I39" s="2">
        <f t="shared" si="6"/>
        <v>0</v>
      </c>
      <c r="J39" s="63" t="str">
        <f>IF(AND(ISNUMBER(MATCH(B39,'2'!F$1:F$23,0)),ISNUMBER(MATCH(B39,'3'!B$2:B$14,0))),VLOOKUP(B39,'3'!B$2:C$14,2,0),"")</f>
        <v/>
      </c>
    </row>
    <row r="40" spans="1:10" ht="15.75" thickBot="1" x14ac:dyDescent="0.3">
      <c r="A40" s="7">
        <v>36</v>
      </c>
      <c r="B40" s="8">
        <f>'2'!F36</f>
        <v>0</v>
      </c>
      <c r="C40" s="9">
        <f>'2'!A36</f>
        <v>0</v>
      </c>
      <c r="D40" s="10">
        <f>'2'!B36</f>
        <v>0</v>
      </c>
      <c r="E40" s="13">
        <f>'2'!D36</f>
        <v>0</v>
      </c>
      <c r="F40" s="15">
        <f>'2'!E36/100</f>
        <v>0</v>
      </c>
      <c r="G40" s="1">
        <f t="shared" si="4"/>
        <v>0</v>
      </c>
      <c r="H40" s="5">
        <f t="shared" si="5"/>
        <v>0</v>
      </c>
      <c r="I40" s="2">
        <f t="shared" si="6"/>
        <v>0</v>
      </c>
      <c r="J40" s="63" t="str">
        <f>IF(AND(ISNUMBER(MATCH(B40,'2'!F$1:F$23,0)),ISNUMBER(MATCH(B40,'3'!B$2:B$14,0))),VLOOKUP(B40,'3'!B$2:C$14,2,0),"")</f>
        <v/>
      </c>
    </row>
    <row r="41" spans="1:10" ht="15.75" thickBot="1" x14ac:dyDescent="0.3">
      <c r="A41" s="7">
        <v>37</v>
      </c>
      <c r="B41" s="8">
        <f>'2'!F37</f>
        <v>0</v>
      </c>
      <c r="C41" s="9">
        <f>'2'!A37</f>
        <v>0</v>
      </c>
      <c r="D41" s="10">
        <f>'2'!B37</f>
        <v>0</v>
      </c>
      <c r="E41" s="13">
        <f>'2'!D37</f>
        <v>0</v>
      </c>
      <c r="F41" s="15">
        <f>'2'!E37/100</f>
        <v>0</v>
      </c>
      <c r="G41" s="1">
        <f t="shared" si="4"/>
        <v>0</v>
      </c>
      <c r="H41" s="5">
        <f t="shared" si="5"/>
        <v>0</v>
      </c>
      <c r="I41" s="2">
        <f t="shared" si="6"/>
        <v>0</v>
      </c>
      <c r="J41" s="63" t="str">
        <f>IF(AND(ISNUMBER(MATCH(B41,'2'!F$1:F$23,0)),ISNUMBER(MATCH(B41,'3'!B$2:B$14,0))),VLOOKUP(B41,'3'!B$2:C$14,2,0),"")</f>
        <v/>
      </c>
    </row>
    <row r="42" spans="1:10" ht="15.75" thickBot="1" x14ac:dyDescent="0.3">
      <c r="A42" s="7">
        <v>38</v>
      </c>
      <c r="B42" s="8">
        <f>'2'!F38</f>
        <v>0</v>
      </c>
      <c r="C42" s="9">
        <f>'2'!A38</f>
        <v>0</v>
      </c>
      <c r="D42" s="10">
        <f>'2'!B38</f>
        <v>0</v>
      </c>
      <c r="E42" s="13">
        <f>'2'!D38</f>
        <v>0</v>
      </c>
      <c r="F42" s="15">
        <f>'2'!E38/100</f>
        <v>0</v>
      </c>
      <c r="G42" s="1">
        <f t="shared" si="4"/>
        <v>0</v>
      </c>
      <c r="H42" s="5">
        <f t="shared" si="5"/>
        <v>0</v>
      </c>
      <c r="I42" s="2">
        <f t="shared" si="6"/>
        <v>0</v>
      </c>
      <c r="J42" s="63" t="str">
        <f>IF(AND(ISNUMBER(MATCH(B42,'2'!F$1:F$23,0)),ISNUMBER(MATCH(B42,'3'!B$2:B$14,0))),VLOOKUP(B42,'3'!B$2:C$14,2,0),"")</f>
        <v/>
      </c>
    </row>
    <row r="43" spans="1:10" ht="15.75" thickBot="1" x14ac:dyDescent="0.3">
      <c r="A43" s="7">
        <v>39</v>
      </c>
      <c r="B43" s="8">
        <f>'2'!F39</f>
        <v>0</v>
      </c>
      <c r="C43" s="9">
        <f>'2'!A39</f>
        <v>0</v>
      </c>
      <c r="D43" s="10">
        <f>'2'!B39</f>
        <v>0</v>
      </c>
      <c r="E43" s="13">
        <f>'2'!D39</f>
        <v>0</v>
      </c>
      <c r="F43" s="15">
        <f>'2'!E39/100</f>
        <v>0</v>
      </c>
      <c r="G43" s="1">
        <f t="shared" ref="G43:G88" si="7">I43-(E43*F43)</f>
        <v>0</v>
      </c>
      <c r="H43" s="5">
        <f t="shared" si="5"/>
        <v>0</v>
      </c>
      <c r="I43" s="2">
        <f t="shared" si="6"/>
        <v>0</v>
      </c>
      <c r="J43" s="63" t="str">
        <f>IF(AND(ISNUMBER(MATCH(B43,'2'!F$1:F$23,0)),ISNUMBER(MATCH(B43,'3'!B$2:B$14,0))),VLOOKUP(B43,'3'!B$2:C$14,2,0),"")</f>
        <v/>
      </c>
    </row>
    <row r="44" spans="1:10" ht="15.75" thickBot="1" x14ac:dyDescent="0.3">
      <c r="A44" s="7">
        <v>40</v>
      </c>
      <c r="B44" s="8">
        <f>'2'!F40</f>
        <v>0</v>
      </c>
      <c r="C44" s="9">
        <f>'2'!A40</f>
        <v>0</v>
      </c>
      <c r="D44" s="10">
        <f>'2'!B40</f>
        <v>0</v>
      </c>
      <c r="E44" s="13">
        <f>'2'!D40</f>
        <v>0</v>
      </c>
      <c r="F44" s="15">
        <f>'2'!E40/100</f>
        <v>0</v>
      </c>
      <c r="G44" s="1">
        <f t="shared" si="7"/>
        <v>0</v>
      </c>
      <c r="H44" s="5">
        <f t="shared" si="5"/>
        <v>0</v>
      </c>
      <c r="I44" s="2">
        <f t="shared" si="6"/>
        <v>0</v>
      </c>
      <c r="J44" s="63" t="str">
        <f>IF(AND(ISNUMBER(MATCH(B44,'2'!F$1:F$23,0)),ISNUMBER(MATCH(B44,'3'!B$2:B$14,0))),VLOOKUP(B44,'3'!B$2:C$14,2,0),"")</f>
        <v/>
      </c>
    </row>
    <row r="45" spans="1:10" ht="15.75" thickBot="1" x14ac:dyDescent="0.3">
      <c r="A45" s="7">
        <v>41</v>
      </c>
      <c r="B45" s="8">
        <f>'2'!F41</f>
        <v>0</v>
      </c>
      <c r="C45" s="9">
        <f>'2'!A41</f>
        <v>0</v>
      </c>
      <c r="D45" s="10">
        <f>'2'!B41</f>
        <v>0</v>
      </c>
      <c r="E45" s="13">
        <f>'2'!D41</f>
        <v>0</v>
      </c>
      <c r="F45" s="15">
        <f>'2'!E41/100</f>
        <v>0</v>
      </c>
      <c r="G45" s="1">
        <f t="shared" si="7"/>
        <v>0</v>
      </c>
      <c r="H45" s="5">
        <f t="shared" si="5"/>
        <v>0</v>
      </c>
      <c r="I45" s="2">
        <f t="shared" si="6"/>
        <v>0</v>
      </c>
      <c r="J45" s="63" t="str">
        <f>IF(AND(ISNUMBER(MATCH(B45,'2'!F$1:F$23,0)),ISNUMBER(MATCH(B45,'3'!B$2:B$14,0))),VLOOKUP(B45,'3'!B$2:C$14,2,0),"")</f>
        <v/>
      </c>
    </row>
    <row r="46" spans="1:10" ht="15.75" thickBot="1" x14ac:dyDescent="0.3">
      <c r="A46" s="7">
        <v>42</v>
      </c>
      <c r="B46" s="8">
        <f>'2'!F42</f>
        <v>0</v>
      </c>
      <c r="C46" s="9">
        <f>'2'!A42</f>
        <v>0</v>
      </c>
      <c r="D46" s="10">
        <f>'2'!B42</f>
        <v>0</v>
      </c>
      <c r="E46" s="13">
        <f>'2'!D42</f>
        <v>0</v>
      </c>
      <c r="F46" s="15">
        <f>'2'!E42/100</f>
        <v>0</v>
      </c>
      <c r="G46" s="1">
        <f t="shared" si="7"/>
        <v>0</v>
      </c>
      <c r="H46" s="5">
        <f t="shared" si="5"/>
        <v>0</v>
      </c>
      <c r="I46" s="2">
        <f t="shared" si="6"/>
        <v>0</v>
      </c>
      <c r="J46" s="63" t="str">
        <f>IF(AND(ISNUMBER(MATCH(B46,'2'!F$1:F$23,0)),ISNUMBER(MATCH(B46,'3'!B$2:B$14,0))),VLOOKUP(B46,'3'!B$2:C$14,2,0),"")</f>
        <v/>
      </c>
    </row>
    <row r="47" spans="1:10" ht="15.75" thickBot="1" x14ac:dyDescent="0.3">
      <c r="A47" s="7">
        <v>43</v>
      </c>
      <c r="B47" s="8">
        <f>'2'!F43</f>
        <v>0</v>
      </c>
      <c r="C47" s="9">
        <f>'2'!A43</f>
        <v>0</v>
      </c>
      <c r="D47" s="10">
        <f>'2'!B43</f>
        <v>0</v>
      </c>
      <c r="E47" s="13">
        <f>'2'!D43</f>
        <v>0</v>
      </c>
      <c r="F47" s="15">
        <f>'2'!E43/100</f>
        <v>0</v>
      </c>
      <c r="G47" s="1">
        <f t="shared" si="7"/>
        <v>0</v>
      </c>
      <c r="H47" s="5">
        <f t="shared" si="5"/>
        <v>0</v>
      </c>
      <c r="I47" s="2">
        <f t="shared" si="6"/>
        <v>0</v>
      </c>
      <c r="J47" s="63" t="str">
        <f>IF(AND(ISNUMBER(MATCH(B47,'2'!F$1:F$23,0)),ISNUMBER(MATCH(B47,'3'!B$2:B$14,0))),VLOOKUP(B47,'3'!B$2:C$14,2,0),"")</f>
        <v/>
      </c>
    </row>
    <row r="48" spans="1:10" ht="15.75" thickBot="1" x14ac:dyDescent="0.3">
      <c r="A48" s="7">
        <v>44</v>
      </c>
      <c r="B48" s="8">
        <f>'2'!F44</f>
        <v>0</v>
      </c>
      <c r="C48" s="9">
        <f>'2'!A44</f>
        <v>0</v>
      </c>
      <c r="D48" s="10">
        <f>'2'!B44</f>
        <v>0</v>
      </c>
      <c r="E48" s="13">
        <f>'2'!D44</f>
        <v>0</v>
      </c>
      <c r="F48" s="15">
        <f>'2'!E44/100</f>
        <v>0</v>
      </c>
      <c r="G48" s="1">
        <f t="shared" si="7"/>
        <v>0</v>
      </c>
      <c r="H48" s="5">
        <f t="shared" si="5"/>
        <v>0</v>
      </c>
      <c r="I48" s="2">
        <f t="shared" si="6"/>
        <v>0</v>
      </c>
      <c r="J48" s="63" t="str">
        <f>IF(AND(ISNUMBER(MATCH(B48,'2'!F$1:F$23,0)),ISNUMBER(MATCH(B48,'3'!B$2:B$14,0))),VLOOKUP(B48,'3'!B$2:C$14,2,0),"")</f>
        <v/>
      </c>
    </row>
    <row r="49" spans="1:10" ht="15.75" thickBot="1" x14ac:dyDescent="0.3">
      <c r="A49" s="7">
        <v>45</v>
      </c>
      <c r="B49" s="8">
        <f>'2'!F45</f>
        <v>0</v>
      </c>
      <c r="C49" s="9">
        <f>'2'!A45</f>
        <v>0</v>
      </c>
      <c r="D49" s="10">
        <f>'2'!B45</f>
        <v>0</v>
      </c>
      <c r="E49" s="13">
        <f>'2'!D45</f>
        <v>0</v>
      </c>
      <c r="F49" s="15">
        <f>'2'!E45/100</f>
        <v>0</v>
      </c>
      <c r="G49" s="1">
        <f t="shared" si="7"/>
        <v>0</v>
      </c>
      <c r="H49" s="5">
        <f t="shared" si="5"/>
        <v>0</v>
      </c>
      <c r="I49" s="2">
        <f t="shared" si="6"/>
        <v>0</v>
      </c>
      <c r="J49" s="63" t="str">
        <f>IF(AND(ISNUMBER(MATCH(B49,'2'!F$1:F$23,0)),ISNUMBER(MATCH(B49,'3'!B$2:B$14,0))),VLOOKUP(B49,'3'!B$2:C$14,2,0),"")</f>
        <v/>
      </c>
    </row>
    <row r="50" spans="1:10" ht="15.75" thickBot="1" x14ac:dyDescent="0.3">
      <c r="A50" s="7">
        <v>46</v>
      </c>
      <c r="B50" s="8">
        <f>'2'!F46</f>
        <v>0</v>
      </c>
      <c r="C50" s="9">
        <f>'2'!A46</f>
        <v>0</v>
      </c>
      <c r="D50" s="10">
        <f>'2'!B46</f>
        <v>0</v>
      </c>
      <c r="E50" s="13">
        <f>'2'!D46</f>
        <v>0</v>
      </c>
      <c r="F50" s="15">
        <f>'2'!E46/100</f>
        <v>0</v>
      </c>
      <c r="G50" s="1">
        <f t="shared" si="7"/>
        <v>0</v>
      </c>
      <c r="H50" s="5">
        <f t="shared" si="5"/>
        <v>0</v>
      </c>
      <c r="I50" s="2">
        <f t="shared" si="6"/>
        <v>0</v>
      </c>
      <c r="J50" s="63" t="str">
        <f>IF(AND(ISNUMBER(MATCH(B50,'2'!F$1:F$23,0)),ISNUMBER(MATCH(B50,'3'!B$2:B$14,0))),VLOOKUP(B50,'3'!B$2:C$14,2,0),"")</f>
        <v/>
      </c>
    </row>
    <row r="51" spans="1:10" ht="15.75" thickBot="1" x14ac:dyDescent="0.3">
      <c r="A51" s="7">
        <v>47</v>
      </c>
      <c r="B51" s="8">
        <f>'2'!F47</f>
        <v>0</v>
      </c>
      <c r="C51" s="9">
        <f>'2'!A47</f>
        <v>0</v>
      </c>
      <c r="D51" s="10">
        <f>'2'!B47</f>
        <v>0</v>
      </c>
      <c r="E51" s="13">
        <f>'2'!D47</f>
        <v>0</v>
      </c>
      <c r="F51" s="15">
        <f>'2'!E47/100</f>
        <v>0</v>
      </c>
      <c r="G51" s="1">
        <f t="shared" si="7"/>
        <v>0</v>
      </c>
      <c r="H51" s="5">
        <f t="shared" si="5"/>
        <v>0</v>
      </c>
      <c r="I51" s="2">
        <f t="shared" si="6"/>
        <v>0</v>
      </c>
      <c r="J51" s="63" t="str">
        <f>IF(AND(ISNUMBER(MATCH(B51,'2'!F$1:F$23,0)),ISNUMBER(MATCH(B51,'3'!B$2:B$14,0))),VLOOKUP(B51,'3'!B$2:C$14,2,0),"")</f>
        <v/>
      </c>
    </row>
    <row r="52" spans="1:10" ht="15.75" thickBot="1" x14ac:dyDescent="0.3">
      <c r="A52" s="7">
        <v>48</v>
      </c>
      <c r="B52" s="8">
        <f>'2'!F48</f>
        <v>0</v>
      </c>
      <c r="C52" s="9">
        <f>'2'!A48</f>
        <v>0</v>
      </c>
      <c r="D52" s="10">
        <f>'2'!B48</f>
        <v>0</v>
      </c>
      <c r="E52" s="13">
        <f>'2'!D48</f>
        <v>0</v>
      </c>
      <c r="F52" s="15">
        <f>'2'!E48/100</f>
        <v>0</v>
      </c>
      <c r="G52" s="1">
        <f t="shared" si="7"/>
        <v>0</v>
      </c>
      <c r="H52" s="5">
        <f t="shared" si="5"/>
        <v>0</v>
      </c>
      <c r="I52" s="2">
        <f t="shared" si="6"/>
        <v>0</v>
      </c>
      <c r="J52" s="63" t="str">
        <f>IF(AND(ISNUMBER(MATCH(B52,'2'!F$1:F$23,0)),ISNUMBER(MATCH(B52,'3'!B$2:B$14,0))),VLOOKUP(B52,'3'!B$2:C$14,2,0),"")</f>
        <v/>
      </c>
    </row>
    <row r="53" spans="1:10" ht="15.75" thickBot="1" x14ac:dyDescent="0.3">
      <c r="A53" s="7">
        <v>49</v>
      </c>
      <c r="B53" s="8">
        <f>'2'!F49</f>
        <v>0</v>
      </c>
      <c r="C53" s="9">
        <f>'2'!A49</f>
        <v>0</v>
      </c>
      <c r="D53" s="10">
        <f>'2'!B49</f>
        <v>0</v>
      </c>
      <c r="E53" s="13">
        <f>'2'!D49</f>
        <v>0</v>
      </c>
      <c r="F53" s="15">
        <f>'2'!E49/100</f>
        <v>0</v>
      </c>
      <c r="G53" s="1">
        <f t="shared" si="7"/>
        <v>0</v>
      </c>
      <c r="H53" s="5">
        <f t="shared" si="5"/>
        <v>0</v>
      </c>
      <c r="I53" s="2">
        <f t="shared" si="6"/>
        <v>0</v>
      </c>
      <c r="J53" s="63" t="str">
        <f>IF(AND(ISNUMBER(MATCH(B53,'2'!F$1:F$23,0)),ISNUMBER(MATCH(B53,'3'!B$2:B$14,0))),VLOOKUP(B53,'3'!B$2:C$14,2,0),"")</f>
        <v/>
      </c>
    </row>
    <row r="54" spans="1:10" ht="15.75" thickBot="1" x14ac:dyDescent="0.3">
      <c r="A54" s="7">
        <v>50</v>
      </c>
      <c r="B54" s="8">
        <f>'2'!F50</f>
        <v>0</v>
      </c>
      <c r="C54" s="9">
        <f>'2'!A50</f>
        <v>0</v>
      </c>
      <c r="D54" s="10">
        <f>'2'!B50</f>
        <v>0</v>
      </c>
      <c r="E54" s="13">
        <f>'2'!D50</f>
        <v>0</v>
      </c>
      <c r="F54" s="15">
        <f>'2'!E50/100</f>
        <v>0</v>
      </c>
      <c r="G54" s="1">
        <f t="shared" si="7"/>
        <v>0</v>
      </c>
      <c r="H54" s="5">
        <f t="shared" si="5"/>
        <v>0</v>
      </c>
      <c r="I54" s="2">
        <f t="shared" si="6"/>
        <v>0</v>
      </c>
      <c r="J54" s="63" t="str">
        <f>IF(AND(ISNUMBER(MATCH(B54,'2'!F$1:F$23,0)),ISNUMBER(MATCH(B54,'3'!B$2:B$14,0))),VLOOKUP(B54,'3'!B$2:C$14,2,0),"")</f>
        <v/>
      </c>
    </row>
    <row r="55" spans="1:10" ht="15.75" thickBot="1" x14ac:dyDescent="0.3">
      <c r="A55" s="7">
        <v>51</v>
      </c>
      <c r="B55" s="8">
        <f>'2'!F51</f>
        <v>0</v>
      </c>
      <c r="C55" s="9">
        <f>'2'!A51</f>
        <v>0</v>
      </c>
      <c r="D55" s="10">
        <f>'2'!B51</f>
        <v>0</v>
      </c>
      <c r="E55" s="13">
        <f>'2'!D51</f>
        <v>0</v>
      </c>
      <c r="F55" s="15">
        <f>'2'!E51/100</f>
        <v>0</v>
      </c>
      <c r="G55" s="1">
        <f t="shared" si="7"/>
        <v>0</v>
      </c>
      <c r="H55" s="5">
        <f t="shared" si="5"/>
        <v>0</v>
      </c>
      <c r="I55" s="2">
        <f t="shared" si="6"/>
        <v>0</v>
      </c>
      <c r="J55" s="63" t="str">
        <f>IF(AND(ISNUMBER(MATCH(B55,'2'!F$1:F$23,0)),ISNUMBER(MATCH(B55,'3'!B$2:B$14,0))),VLOOKUP(B55,'3'!B$2:C$14,2,0),"")</f>
        <v/>
      </c>
    </row>
    <row r="56" spans="1:10" ht="15.75" thickBot="1" x14ac:dyDescent="0.3">
      <c r="A56" s="7">
        <v>52</v>
      </c>
      <c r="B56" s="8">
        <f>'2'!F52</f>
        <v>0</v>
      </c>
      <c r="C56" s="9">
        <f>'2'!A52</f>
        <v>0</v>
      </c>
      <c r="D56" s="10">
        <f>'2'!B52</f>
        <v>0</v>
      </c>
      <c r="E56" s="13">
        <f>'2'!D52</f>
        <v>0</v>
      </c>
      <c r="F56" s="15">
        <f>'2'!E52/100</f>
        <v>0</v>
      </c>
      <c r="G56" s="1">
        <f t="shared" si="7"/>
        <v>0</v>
      </c>
      <c r="H56" s="5">
        <f t="shared" si="5"/>
        <v>0</v>
      </c>
      <c r="I56" s="2">
        <f t="shared" si="6"/>
        <v>0</v>
      </c>
      <c r="J56" s="63" t="str">
        <f>IF(AND(ISNUMBER(MATCH(B56,'2'!F$1:F$23,0)),ISNUMBER(MATCH(B56,'3'!B$2:B$14,0))),VLOOKUP(B56,'3'!B$2:C$14,2,0),"")</f>
        <v/>
      </c>
    </row>
    <row r="57" spans="1:10" ht="15.75" thickBot="1" x14ac:dyDescent="0.3">
      <c r="A57" s="7">
        <v>53</v>
      </c>
      <c r="B57" s="8">
        <f>'2'!F53</f>
        <v>0</v>
      </c>
      <c r="C57" s="9">
        <f>'2'!A53</f>
        <v>0</v>
      </c>
      <c r="D57" s="10">
        <f>'2'!B53</f>
        <v>0</v>
      </c>
      <c r="E57" s="13">
        <f>'2'!D53</f>
        <v>0</v>
      </c>
      <c r="F57" s="15">
        <f>'2'!E53/100</f>
        <v>0</v>
      </c>
      <c r="G57" s="1">
        <f t="shared" si="7"/>
        <v>0</v>
      </c>
      <c r="H57" s="5">
        <f t="shared" si="5"/>
        <v>0</v>
      </c>
      <c r="I57" s="2">
        <f t="shared" si="6"/>
        <v>0</v>
      </c>
      <c r="J57" s="63" t="str">
        <f>IF(AND(ISNUMBER(MATCH(B57,'2'!F$1:F$23,0)),ISNUMBER(MATCH(B57,'3'!B$2:B$14,0))),VLOOKUP(B57,'3'!B$2:C$14,2,0),"")</f>
        <v/>
      </c>
    </row>
    <row r="58" spans="1:10" ht="15.75" thickBot="1" x14ac:dyDescent="0.3">
      <c r="A58" s="7">
        <v>54</v>
      </c>
      <c r="B58" s="8">
        <f>'2'!F54</f>
        <v>0</v>
      </c>
      <c r="C58" s="9">
        <f>'2'!A54</f>
        <v>0</v>
      </c>
      <c r="D58" s="10">
        <f>'2'!B54</f>
        <v>0</v>
      </c>
      <c r="E58" s="13">
        <f>'2'!D54</f>
        <v>0</v>
      </c>
      <c r="F58" s="15">
        <f>'2'!E54/100</f>
        <v>0</v>
      </c>
      <c r="G58" s="1">
        <f t="shared" si="7"/>
        <v>0</v>
      </c>
      <c r="H58" s="5">
        <f t="shared" si="5"/>
        <v>0</v>
      </c>
      <c r="I58" s="2">
        <f t="shared" si="6"/>
        <v>0</v>
      </c>
      <c r="J58" s="63" t="str">
        <f>IF(AND(ISNUMBER(MATCH(B58,'2'!F$1:F$23,0)),ISNUMBER(MATCH(B58,'3'!B$2:B$14,0))),VLOOKUP(B58,'3'!B$2:C$14,2,0),"")</f>
        <v/>
      </c>
    </row>
    <row r="59" spans="1:10" ht="15.75" thickBot="1" x14ac:dyDescent="0.3">
      <c r="A59" s="7">
        <v>55</v>
      </c>
      <c r="B59" s="8">
        <f>'2'!F55</f>
        <v>0</v>
      </c>
      <c r="C59" s="9">
        <f>'2'!A55</f>
        <v>0</v>
      </c>
      <c r="D59" s="10">
        <f>'2'!B55</f>
        <v>0</v>
      </c>
      <c r="E59" s="13">
        <f>'2'!D55</f>
        <v>0</v>
      </c>
      <c r="F59" s="15">
        <f>'2'!E55/100</f>
        <v>0</v>
      </c>
      <c r="G59" s="1">
        <f t="shared" si="7"/>
        <v>0</v>
      </c>
      <c r="H59" s="5">
        <f t="shared" si="5"/>
        <v>0</v>
      </c>
      <c r="I59" s="2">
        <f t="shared" si="6"/>
        <v>0</v>
      </c>
      <c r="J59" s="63" t="str">
        <f>IF(AND(ISNUMBER(MATCH(B59,'2'!F$1:F$23,0)),ISNUMBER(MATCH(B59,'3'!B$2:B$14,0))),VLOOKUP(B59,'3'!B$2:C$14,2,0),"")</f>
        <v/>
      </c>
    </row>
    <row r="60" spans="1:10" ht="15.75" thickBot="1" x14ac:dyDescent="0.3">
      <c r="A60" s="7">
        <v>56</v>
      </c>
      <c r="B60" s="8">
        <f>'2'!F56</f>
        <v>0</v>
      </c>
      <c r="C60" s="9">
        <f>'2'!A56</f>
        <v>0</v>
      </c>
      <c r="D60" s="10">
        <f>'2'!B56</f>
        <v>0</v>
      </c>
      <c r="E60" s="13">
        <f>'2'!D56</f>
        <v>0</v>
      </c>
      <c r="F60" s="15">
        <f>'2'!E56/100</f>
        <v>0</v>
      </c>
      <c r="G60" s="1">
        <f t="shared" si="7"/>
        <v>0</v>
      </c>
      <c r="H60" s="5">
        <f t="shared" si="5"/>
        <v>0</v>
      </c>
      <c r="I60" s="2">
        <f t="shared" si="6"/>
        <v>0</v>
      </c>
      <c r="J60" s="63" t="str">
        <f>IF(AND(ISNUMBER(MATCH(B60,'2'!F$1:F$23,0)),ISNUMBER(MATCH(B60,'3'!B$2:B$14,0))),VLOOKUP(B60,'3'!B$2:C$14,2,0),"")</f>
        <v/>
      </c>
    </row>
    <row r="61" spans="1:10" ht="15.75" thickBot="1" x14ac:dyDescent="0.3">
      <c r="A61" s="7">
        <v>57</v>
      </c>
      <c r="B61" s="8">
        <f>'2'!F57</f>
        <v>0</v>
      </c>
      <c r="C61" s="9">
        <f>'2'!A57</f>
        <v>0</v>
      </c>
      <c r="D61" s="10">
        <f>'2'!B57</f>
        <v>0</v>
      </c>
      <c r="E61" s="13">
        <f>'2'!D57</f>
        <v>0</v>
      </c>
      <c r="F61" s="15">
        <f>'2'!E57/100</f>
        <v>0</v>
      </c>
      <c r="G61" s="1">
        <f t="shared" si="7"/>
        <v>0</v>
      </c>
      <c r="H61" s="5">
        <f t="shared" si="5"/>
        <v>0</v>
      </c>
      <c r="I61" s="2">
        <f t="shared" si="6"/>
        <v>0</v>
      </c>
      <c r="J61" s="63" t="str">
        <f>IF(AND(ISNUMBER(MATCH(B61,'2'!F$1:F$23,0)),ISNUMBER(MATCH(B61,'3'!B$2:B$14,0))),VLOOKUP(B61,'3'!B$2:C$14,2,0),"")</f>
        <v/>
      </c>
    </row>
    <row r="62" spans="1:10" ht="15.75" thickBot="1" x14ac:dyDescent="0.3">
      <c r="A62" s="7">
        <v>58</v>
      </c>
      <c r="B62" s="8">
        <f>'2'!F58</f>
        <v>0</v>
      </c>
      <c r="C62" s="9">
        <f>'2'!A58</f>
        <v>0</v>
      </c>
      <c r="D62" s="10">
        <f>'2'!B58</f>
        <v>0</v>
      </c>
      <c r="E62" s="13">
        <f>'2'!D58</f>
        <v>0</v>
      </c>
      <c r="F62" s="15">
        <f>'2'!E58/100</f>
        <v>0</v>
      </c>
      <c r="G62" s="1">
        <f t="shared" si="7"/>
        <v>0</v>
      </c>
      <c r="H62" s="5">
        <f t="shared" si="5"/>
        <v>0</v>
      </c>
      <c r="I62" s="2">
        <f t="shared" si="6"/>
        <v>0</v>
      </c>
      <c r="J62" s="63" t="str">
        <f>IF(AND(ISNUMBER(MATCH(B62,'2'!F$1:F$23,0)),ISNUMBER(MATCH(B62,'3'!B$2:B$14,0))),VLOOKUP(B62,'3'!B$2:C$14,2,0),"")</f>
        <v/>
      </c>
    </row>
    <row r="63" spans="1:10" ht="15.75" thickBot="1" x14ac:dyDescent="0.3">
      <c r="A63" s="7">
        <v>59</v>
      </c>
      <c r="B63" s="8">
        <f>'2'!F59</f>
        <v>0</v>
      </c>
      <c r="C63" s="9">
        <f>'2'!A59</f>
        <v>0</v>
      </c>
      <c r="D63" s="10">
        <f>'2'!B59</f>
        <v>0</v>
      </c>
      <c r="E63" s="13">
        <f>'2'!D59</f>
        <v>0</v>
      </c>
      <c r="F63" s="15">
        <f>'2'!E59/100</f>
        <v>0</v>
      </c>
      <c r="G63" s="1">
        <f t="shared" si="7"/>
        <v>0</v>
      </c>
      <c r="H63" s="5">
        <f t="shared" si="5"/>
        <v>0</v>
      </c>
      <c r="I63" s="2">
        <f t="shared" si="6"/>
        <v>0</v>
      </c>
      <c r="J63" s="63" t="str">
        <f>IF(AND(ISNUMBER(MATCH(B63,'2'!F$1:F$23,0)),ISNUMBER(MATCH(B63,'3'!B$2:B$14,0))),VLOOKUP(B63,'3'!B$2:C$14,2,0),"")</f>
        <v/>
      </c>
    </row>
    <row r="64" spans="1:10" ht="15.75" thickBot="1" x14ac:dyDescent="0.3">
      <c r="A64" s="7">
        <v>60</v>
      </c>
      <c r="B64" s="8">
        <f>'2'!F60</f>
        <v>0</v>
      </c>
      <c r="C64" s="9">
        <f>'2'!A60</f>
        <v>0</v>
      </c>
      <c r="D64" s="10">
        <f>'2'!B60</f>
        <v>0</v>
      </c>
      <c r="E64" s="13">
        <f>'2'!D60</f>
        <v>0</v>
      </c>
      <c r="F64" s="15">
        <f>'2'!E60/100</f>
        <v>0</v>
      </c>
      <c r="G64" s="1">
        <f t="shared" si="7"/>
        <v>0</v>
      </c>
      <c r="H64" s="5">
        <f t="shared" si="5"/>
        <v>0</v>
      </c>
      <c r="I64" s="2">
        <f t="shared" si="6"/>
        <v>0</v>
      </c>
      <c r="J64" s="63" t="str">
        <f>IF(AND(ISNUMBER(MATCH(B64,'2'!F$1:F$23,0)),ISNUMBER(MATCH(B64,'3'!B$2:B$14,0))),VLOOKUP(B64,'3'!B$2:C$14,2,0),"")</f>
        <v/>
      </c>
    </row>
    <row r="65" spans="1:10" ht="15.75" thickBot="1" x14ac:dyDescent="0.3">
      <c r="A65" s="7">
        <v>61</v>
      </c>
      <c r="B65" s="8">
        <f>'2'!F61</f>
        <v>0</v>
      </c>
      <c r="C65" s="9">
        <f>'2'!A61</f>
        <v>0</v>
      </c>
      <c r="D65" s="10">
        <f>'2'!B61</f>
        <v>0</v>
      </c>
      <c r="E65" s="13">
        <f>'2'!D61</f>
        <v>0</v>
      </c>
      <c r="F65" s="15">
        <f>'2'!E61/100</f>
        <v>0</v>
      </c>
      <c r="G65" s="1">
        <f t="shared" si="7"/>
        <v>0</v>
      </c>
      <c r="H65" s="5">
        <f t="shared" si="5"/>
        <v>0</v>
      </c>
      <c r="I65" s="2">
        <f t="shared" si="6"/>
        <v>0</v>
      </c>
      <c r="J65" s="63" t="str">
        <f>IF(AND(ISNUMBER(MATCH(B65,'2'!F$1:F$23,0)),ISNUMBER(MATCH(B65,'3'!B$2:B$14,0))),VLOOKUP(B65,'3'!B$2:C$14,2,0),"")</f>
        <v/>
      </c>
    </row>
    <row r="66" spans="1:10" ht="15.75" thickBot="1" x14ac:dyDescent="0.3">
      <c r="A66" s="7">
        <v>62</v>
      </c>
      <c r="B66" s="8">
        <f>'2'!F62</f>
        <v>0</v>
      </c>
      <c r="C66" s="9">
        <f>'2'!A62</f>
        <v>0</v>
      </c>
      <c r="D66" s="10">
        <f>'2'!B62</f>
        <v>0</v>
      </c>
      <c r="E66" s="13">
        <f>'2'!D62</f>
        <v>0</v>
      </c>
      <c r="F66" s="15">
        <f>'2'!E62/100</f>
        <v>0</v>
      </c>
      <c r="G66" s="1">
        <f t="shared" si="7"/>
        <v>0</v>
      </c>
      <c r="H66" s="5">
        <f t="shared" si="5"/>
        <v>0</v>
      </c>
      <c r="I66" s="2">
        <f t="shared" si="6"/>
        <v>0</v>
      </c>
      <c r="J66" s="63" t="str">
        <f>IF(AND(ISNUMBER(MATCH(B66,'2'!F$1:F$23,0)),ISNUMBER(MATCH(B66,'3'!B$2:B$14,0))),VLOOKUP(B66,'3'!B$2:C$14,2,0),"")</f>
        <v/>
      </c>
    </row>
    <row r="67" spans="1:10" ht="15.75" thickBot="1" x14ac:dyDescent="0.3">
      <c r="A67" s="7">
        <v>63</v>
      </c>
      <c r="B67" s="8">
        <f>'2'!F63</f>
        <v>0</v>
      </c>
      <c r="C67" s="9">
        <f>'2'!A63</f>
        <v>0</v>
      </c>
      <c r="D67" s="10">
        <f>'2'!B63</f>
        <v>0</v>
      </c>
      <c r="E67" s="13">
        <f>'2'!D63</f>
        <v>0</v>
      </c>
      <c r="F67" s="15">
        <f>'2'!E63/100</f>
        <v>0</v>
      </c>
      <c r="G67" s="1">
        <f t="shared" si="7"/>
        <v>0</v>
      </c>
      <c r="H67" s="5">
        <f t="shared" si="5"/>
        <v>0</v>
      </c>
      <c r="I67" s="2">
        <f t="shared" si="6"/>
        <v>0</v>
      </c>
      <c r="J67" s="63" t="str">
        <f>IF(AND(ISNUMBER(MATCH(B67,'2'!F$1:F$23,0)),ISNUMBER(MATCH(B67,'3'!B$2:B$14,0))),VLOOKUP(B67,'3'!B$2:C$14,2,0),"")</f>
        <v/>
      </c>
    </row>
    <row r="68" spans="1:10" ht="15.75" thickBot="1" x14ac:dyDescent="0.3">
      <c r="A68" s="7">
        <v>64</v>
      </c>
      <c r="B68" s="8">
        <f>'2'!F64</f>
        <v>0</v>
      </c>
      <c r="C68" s="9">
        <f>'2'!A64</f>
        <v>0</v>
      </c>
      <c r="D68" s="10">
        <f>'2'!B64</f>
        <v>0</v>
      </c>
      <c r="E68" s="13">
        <f>'2'!D64</f>
        <v>0</v>
      </c>
      <c r="F68" s="15">
        <f>'2'!E64/100</f>
        <v>0</v>
      </c>
      <c r="G68" s="1">
        <f t="shared" si="7"/>
        <v>0</v>
      </c>
      <c r="H68" s="5">
        <f t="shared" si="5"/>
        <v>0</v>
      </c>
      <c r="I68" s="2">
        <f t="shared" si="6"/>
        <v>0</v>
      </c>
      <c r="J68" s="63" t="str">
        <f>IF(AND(ISNUMBER(MATCH(B68,'2'!F$1:F$23,0)),ISNUMBER(MATCH(B68,'3'!B$2:B$14,0))),VLOOKUP(B68,'3'!B$2:C$14,2,0),"")</f>
        <v/>
      </c>
    </row>
    <row r="69" spans="1:10" ht="15.75" thickBot="1" x14ac:dyDescent="0.3">
      <c r="A69" s="7">
        <v>65</v>
      </c>
      <c r="B69" s="8">
        <f>'2'!F65</f>
        <v>0</v>
      </c>
      <c r="C69" s="9">
        <f>'2'!A65</f>
        <v>0</v>
      </c>
      <c r="D69" s="10">
        <f>'2'!B65</f>
        <v>0</v>
      </c>
      <c r="E69" s="13">
        <f>'2'!D65</f>
        <v>0</v>
      </c>
      <c r="F69" s="15">
        <f>'2'!E65/100</f>
        <v>0</v>
      </c>
      <c r="G69" s="1">
        <f t="shared" si="7"/>
        <v>0</v>
      </c>
      <c r="H69" s="5">
        <f t="shared" ref="H69:H100" si="8">I69-G69</f>
        <v>0</v>
      </c>
      <c r="I69" s="2">
        <f t="shared" ref="I69:I88" si="9">E69/1.18</f>
        <v>0</v>
      </c>
      <c r="J69" s="63" t="str">
        <f>IF(AND(ISNUMBER(MATCH(B69,'2'!F$1:F$23,0)),ISNUMBER(MATCH(B69,'3'!B$2:B$14,0))),VLOOKUP(B69,'3'!B$2:C$14,2,0),"")</f>
        <v/>
      </c>
    </row>
    <row r="70" spans="1:10" ht="15.75" thickBot="1" x14ac:dyDescent="0.3">
      <c r="A70" s="7">
        <v>66</v>
      </c>
      <c r="B70" s="8">
        <f>'2'!F66</f>
        <v>0</v>
      </c>
      <c r="C70" s="9">
        <f>'2'!A66</f>
        <v>0</v>
      </c>
      <c r="D70" s="10">
        <f>'2'!B66</f>
        <v>0</v>
      </c>
      <c r="E70" s="13">
        <f>'2'!D66</f>
        <v>0</v>
      </c>
      <c r="F70" s="15">
        <f>'2'!E66/100</f>
        <v>0</v>
      </c>
      <c r="G70" s="1">
        <f t="shared" si="7"/>
        <v>0</v>
      </c>
      <c r="H70" s="5">
        <f t="shared" si="8"/>
        <v>0</v>
      </c>
      <c r="I70" s="2">
        <f t="shared" si="9"/>
        <v>0</v>
      </c>
      <c r="J70" s="63" t="str">
        <f>IF(AND(ISNUMBER(MATCH(B70,'2'!F$1:F$23,0)),ISNUMBER(MATCH(B70,'3'!B$2:B$14,0))),VLOOKUP(B70,'3'!B$2:C$14,2,0),"")</f>
        <v/>
      </c>
    </row>
    <row r="71" spans="1:10" ht="15.75" thickBot="1" x14ac:dyDescent="0.3">
      <c r="A71" s="7">
        <v>67</v>
      </c>
      <c r="B71" s="8">
        <f>'2'!F67</f>
        <v>0</v>
      </c>
      <c r="C71" s="9">
        <f>'2'!A67</f>
        <v>0</v>
      </c>
      <c r="D71" s="10">
        <f>'2'!B67</f>
        <v>0</v>
      </c>
      <c r="E71" s="13">
        <f>'2'!D67</f>
        <v>0</v>
      </c>
      <c r="F71" s="15">
        <f>'2'!E67/100</f>
        <v>0</v>
      </c>
      <c r="G71" s="1">
        <f t="shared" si="7"/>
        <v>0</v>
      </c>
      <c r="H71" s="5">
        <f t="shared" si="8"/>
        <v>0</v>
      </c>
      <c r="I71" s="2">
        <f t="shared" si="9"/>
        <v>0</v>
      </c>
      <c r="J71" s="63" t="str">
        <f>IF(AND(ISNUMBER(MATCH(B71,'2'!F$1:F$23,0)),ISNUMBER(MATCH(B71,'3'!B$2:B$14,0))),VLOOKUP(B71,'3'!B$2:C$14,2,0),"")</f>
        <v/>
      </c>
    </row>
    <row r="72" spans="1:10" ht="15.75" thickBot="1" x14ac:dyDescent="0.3">
      <c r="A72" s="7">
        <v>68</v>
      </c>
      <c r="B72" s="8">
        <f>'2'!F68</f>
        <v>0</v>
      </c>
      <c r="C72" s="9">
        <f>'2'!A68</f>
        <v>0</v>
      </c>
      <c r="D72" s="10">
        <f>'2'!B68</f>
        <v>0</v>
      </c>
      <c r="E72" s="13">
        <f>'2'!D68</f>
        <v>0</v>
      </c>
      <c r="F72" s="15">
        <f>'2'!E68/100</f>
        <v>0</v>
      </c>
      <c r="G72" s="1">
        <f t="shared" si="7"/>
        <v>0</v>
      </c>
      <c r="H72" s="5">
        <f t="shared" si="8"/>
        <v>0</v>
      </c>
      <c r="I72" s="2">
        <f t="shared" si="9"/>
        <v>0</v>
      </c>
      <c r="J72" s="63" t="str">
        <f>IF(AND(ISNUMBER(MATCH(B72,'2'!F$1:F$23,0)),ISNUMBER(MATCH(B72,'3'!B$2:B$14,0))),VLOOKUP(B72,'3'!B$2:C$14,2,0),"")</f>
        <v/>
      </c>
    </row>
    <row r="73" spans="1:10" ht="15.75" thickBot="1" x14ac:dyDescent="0.3">
      <c r="A73" s="7">
        <v>69</v>
      </c>
      <c r="B73" s="8">
        <f>'2'!F69</f>
        <v>0</v>
      </c>
      <c r="C73" s="9">
        <f>'2'!A69</f>
        <v>0</v>
      </c>
      <c r="D73" s="10">
        <f>'2'!B69</f>
        <v>0</v>
      </c>
      <c r="E73" s="13">
        <f>'2'!D69</f>
        <v>0</v>
      </c>
      <c r="F73" s="15">
        <f>'2'!E69/100</f>
        <v>0</v>
      </c>
      <c r="G73" s="1">
        <f t="shared" si="7"/>
        <v>0</v>
      </c>
      <c r="H73" s="5">
        <f t="shared" si="8"/>
        <v>0</v>
      </c>
      <c r="I73" s="2">
        <f t="shared" si="9"/>
        <v>0</v>
      </c>
      <c r="J73" s="63" t="str">
        <f>IF(AND(ISNUMBER(MATCH(B73,'2'!F$1:F$23,0)),ISNUMBER(MATCH(B73,'3'!B$2:B$14,0))),VLOOKUP(B73,'3'!B$2:C$14,2,0),"")</f>
        <v/>
      </c>
    </row>
    <row r="74" spans="1:10" ht="15.75" thickBot="1" x14ac:dyDescent="0.3">
      <c r="A74" s="7">
        <v>70</v>
      </c>
      <c r="B74" s="8">
        <f>'2'!F70</f>
        <v>0</v>
      </c>
      <c r="C74" s="9">
        <f>'2'!A70</f>
        <v>0</v>
      </c>
      <c r="D74" s="10">
        <f>'2'!B70</f>
        <v>0</v>
      </c>
      <c r="E74" s="13">
        <f>'2'!D70</f>
        <v>0</v>
      </c>
      <c r="F74" s="15">
        <f>'2'!E70/100</f>
        <v>0</v>
      </c>
      <c r="G74" s="1">
        <f t="shared" si="7"/>
        <v>0</v>
      </c>
      <c r="H74" s="5">
        <f t="shared" si="8"/>
        <v>0</v>
      </c>
      <c r="I74" s="2">
        <f t="shared" si="9"/>
        <v>0</v>
      </c>
      <c r="J74" s="63" t="str">
        <f>IF(AND(ISNUMBER(MATCH(B74,'2'!F$1:F$23,0)),ISNUMBER(MATCH(B74,'3'!B$2:B$14,0))),VLOOKUP(B74,'3'!B$2:C$14,2,0),"")</f>
        <v/>
      </c>
    </row>
    <row r="75" spans="1:10" ht="15.75" thickBot="1" x14ac:dyDescent="0.3">
      <c r="A75" s="7">
        <v>71</v>
      </c>
      <c r="B75" s="8">
        <f>'2'!F71</f>
        <v>0</v>
      </c>
      <c r="C75" s="9">
        <f>'2'!A71</f>
        <v>0</v>
      </c>
      <c r="D75" s="10">
        <f>'2'!B71</f>
        <v>0</v>
      </c>
      <c r="E75" s="13">
        <f>'2'!D71</f>
        <v>0</v>
      </c>
      <c r="F75" s="15">
        <f>'2'!E71/100</f>
        <v>0</v>
      </c>
      <c r="G75" s="1">
        <f t="shared" si="7"/>
        <v>0</v>
      </c>
      <c r="H75" s="5">
        <f t="shared" si="8"/>
        <v>0</v>
      </c>
      <c r="I75" s="2">
        <f t="shared" si="9"/>
        <v>0</v>
      </c>
      <c r="J75" s="63" t="str">
        <f>IF(AND(ISNUMBER(MATCH(B75,'2'!F$1:F$23,0)),ISNUMBER(MATCH(B75,'3'!B$2:B$14,0))),VLOOKUP(B75,'3'!B$2:C$14,2,0),"")</f>
        <v/>
      </c>
    </row>
    <row r="76" spans="1:10" ht="15.75" thickBot="1" x14ac:dyDescent="0.3">
      <c r="A76" s="7">
        <v>72</v>
      </c>
      <c r="B76" s="8">
        <f>'2'!F72</f>
        <v>0</v>
      </c>
      <c r="C76" s="9">
        <f>'2'!A72</f>
        <v>0</v>
      </c>
      <c r="D76" s="10">
        <f>'2'!B72</f>
        <v>0</v>
      </c>
      <c r="E76" s="13">
        <f>'2'!D72</f>
        <v>0</v>
      </c>
      <c r="F76" s="15">
        <f>'2'!E72/100</f>
        <v>0</v>
      </c>
      <c r="G76" s="1">
        <f t="shared" si="7"/>
        <v>0</v>
      </c>
      <c r="H76" s="5">
        <f t="shared" si="8"/>
        <v>0</v>
      </c>
      <c r="I76" s="2">
        <f t="shared" si="9"/>
        <v>0</v>
      </c>
      <c r="J76" s="63" t="str">
        <f>IF(AND(ISNUMBER(MATCH(B76,'2'!F$1:F$23,0)),ISNUMBER(MATCH(B76,'3'!B$2:B$14,0))),VLOOKUP(B76,'3'!B$2:C$14,2,0),"")</f>
        <v/>
      </c>
    </row>
    <row r="77" spans="1:10" ht="15.75" thickBot="1" x14ac:dyDescent="0.3">
      <c r="A77" s="7">
        <v>73</v>
      </c>
      <c r="B77" s="8">
        <f>'2'!F73</f>
        <v>0</v>
      </c>
      <c r="C77" s="9">
        <f>'2'!A73</f>
        <v>0</v>
      </c>
      <c r="D77" s="10">
        <f>'2'!B73</f>
        <v>0</v>
      </c>
      <c r="E77" s="13">
        <f>'2'!D73</f>
        <v>0</v>
      </c>
      <c r="F77" s="15">
        <f>'2'!E73/100</f>
        <v>0</v>
      </c>
      <c r="G77" s="1">
        <f t="shared" si="7"/>
        <v>0</v>
      </c>
      <c r="H77" s="5">
        <f t="shared" si="8"/>
        <v>0</v>
      </c>
      <c r="I77" s="2">
        <f t="shared" si="9"/>
        <v>0</v>
      </c>
      <c r="J77" s="63" t="str">
        <f>IF(AND(ISNUMBER(MATCH(B77,'2'!F$1:F$23,0)),ISNUMBER(MATCH(B77,'3'!B$2:B$14,0))),VLOOKUP(B77,'3'!B$2:C$14,2,0),"")</f>
        <v/>
      </c>
    </row>
    <row r="78" spans="1:10" ht="15.75" thickBot="1" x14ac:dyDescent="0.3">
      <c r="A78" s="7">
        <v>74</v>
      </c>
      <c r="B78" s="8">
        <f>'2'!F74</f>
        <v>0</v>
      </c>
      <c r="C78" s="9">
        <f>'2'!A74</f>
        <v>0</v>
      </c>
      <c r="D78" s="10">
        <f>'2'!B74</f>
        <v>0</v>
      </c>
      <c r="E78" s="13">
        <f>'2'!D74</f>
        <v>0</v>
      </c>
      <c r="F78" s="15">
        <f>'2'!E74/100</f>
        <v>0</v>
      </c>
      <c r="G78" s="1">
        <f t="shared" si="7"/>
        <v>0</v>
      </c>
      <c r="H78" s="5">
        <f t="shared" si="8"/>
        <v>0</v>
      </c>
      <c r="I78" s="2">
        <f t="shared" si="9"/>
        <v>0</v>
      </c>
      <c r="J78" s="63" t="str">
        <f>IF(AND(ISNUMBER(MATCH(B78,'2'!F$1:F$23,0)),ISNUMBER(MATCH(B78,'3'!B$2:B$14,0))),VLOOKUP(B78,'3'!B$2:C$14,2,0),"")</f>
        <v/>
      </c>
    </row>
    <row r="79" spans="1:10" ht="15.75" thickBot="1" x14ac:dyDescent="0.3">
      <c r="A79" s="7">
        <v>75</v>
      </c>
      <c r="B79" s="8">
        <f>'2'!F75</f>
        <v>0</v>
      </c>
      <c r="C79" s="9">
        <f>'2'!A75</f>
        <v>0</v>
      </c>
      <c r="D79" s="10">
        <f>'2'!B75</f>
        <v>0</v>
      </c>
      <c r="E79" s="13">
        <f>'2'!D75</f>
        <v>0</v>
      </c>
      <c r="F79" s="15">
        <f>'2'!E75/100</f>
        <v>0</v>
      </c>
      <c r="G79" s="1">
        <f t="shared" si="7"/>
        <v>0</v>
      </c>
      <c r="H79" s="5">
        <f t="shared" si="8"/>
        <v>0</v>
      </c>
      <c r="I79" s="2">
        <f t="shared" si="9"/>
        <v>0</v>
      </c>
      <c r="J79" s="63" t="str">
        <f>IF(AND(ISNUMBER(MATCH(B79,'2'!F$1:F$23,0)),ISNUMBER(MATCH(B79,'3'!B$2:B$14,0))),VLOOKUP(B79,'3'!B$2:C$14,2,0),"")</f>
        <v/>
      </c>
    </row>
    <row r="80" spans="1:10" ht="15.75" thickBot="1" x14ac:dyDescent="0.3">
      <c r="A80" s="7">
        <v>76</v>
      </c>
      <c r="B80" s="8">
        <f>'2'!F76</f>
        <v>0</v>
      </c>
      <c r="C80" s="9">
        <f>'2'!A76</f>
        <v>0</v>
      </c>
      <c r="D80" s="10">
        <f>'2'!B76</f>
        <v>0</v>
      </c>
      <c r="E80" s="13">
        <f>'2'!D76</f>
        <v>0</v>
      </c>
      <c r="F80" s="15">
        <f>'2'!E76/100</f>
        <v>0</v>
      </c>
      <c r="G80" s="1">
        <f t="shared" si="7"/>
        <v>0</v>
      </c>
      <c r="H80" s="5">
        <f t="shared" si="8"/>
        <v>0</v>
      </c>
      <c r="I80" s="2">
        <f t="shared" si="9"/>
        <v>0</v>
      </c>
      <c r="J80" s="63" t="str">
        <f>IF(AND(ISNUMBER(MATCH(B80,'2'!F$1:F$23,0)),ISNUMBER(MATCH(B80,'3'!B$2:B$14,0))),VLOOKUP(B80,'3'!B$2:C$14,2,0),"")</f>
        <v/>
      </c>
    </row>
    <row r="81" spans="1:10" ht="15.75" thickBot="1" x14ac:dyDescent="0.3">
      <c r="A81" s="7">
        <v>77</v>
      </c>
      <c r="B81" s="8">
        <f>'2'!F77</f>
        <v>0</v>
      </c>
      <c r="C81" s="9">
        <f>'2'!A77</f>
        <v>0</v>
      </c>
      <c r="D81" s="10">
        <f>'2'!B77</f>
        <v>0</v>
      </c>
      <c r="E81" s="13">
        <f>'2'!D77</f>
        <v>0</v>
      </c>
      <c r="F81" s="15">
        <f>'2'!E77/100</f>
        <v>0</v>
      </c>
      <c r="G81" s="1">
        <f t="shared" si="7"/>
        <v>0</v>
      </c>
      <c r="H81" s="5">
        <f t="shared" si="8"/>
        <v>0</v>
      </c>
      <c r="I81" s="2">
        <f t="shared" si="9"/>
        <v>0</v>
      </c>
      <c r="J81" s="63" t="str">
        <f>IF(AND(ISNUMBER(MATCH(B81,'2'!F$1:F$23,0)),ISNUMBER(MATCH(B81,'3'!B$2:B$14,0))),VLOOKUP(B81,'3'!B$2:C$14,2,0),"")</f>
        <v/>
      </c>
    </row>
    <row r="82" spans="1:10" ht="15.75" thickBot="1" x14ac:dyDescent="0.3">
      <c r="A82" s="7">
        <v>78</v>
      </c>
      <c r="B82" s="8">
        <f>'2'!F78</f>
        <v>0</v>
      </c>
      <c r="C82" s="9">
        <f>'2'!A78</f>
        <v>0</v>
      </c>
      <c r="D82" s="10">
        <f>'2'!B78</f>
        <v>0</v>
      </c>
      <c r="E82" s="13">
        <f>'2'!D78</f>
        <v>0</v>
      </c>
      <c r="F82" s="15">
        <f>'2'!E78/100</f>
        <v>0</v>
      </c>
      <c r="G82" s="1">
        <f t="shared" si="7"/>
        <v>0</v>
      </c>
      <c r="H82" s="5">
        <f t="shared" si="8"/>
        <v>0</v>
      </c>
      <c r="I82" s="2">
        <f t="shared" si="9"/>
        <v>0</v>
      </c>
      <c r="J82" s="63" t="str">
        <f>IF(AND(ISNUMBER(MATCH(B82,'2'!F$1:F$23,0)),ISNUMBER(MATCH(B82,'3'!B$2:B$14,0))),VLOOKUP(B82,'3'!B$2:C$14,2,0),"")</f>
        <v/>
      </c>
    </row>
    <row r="83" spans="1:10" ht="15.75" thickBot="1" x14ac:dyDescent="0.3">
      <c r="A83" s="7">
        <v>79</v>
      </c>
      <c r="B83" s="8">
        <f>'2'!F79</f>
        <v>0</v>
      </c>
      <c r="C83" s="9">
        <f>'2'!A79</f>
        <v>0</v>
      </c>
      <c r="D83" s="10">
        <f>'2'!B79</f>
        <v>0</v>
      </c>
      <c r="E83" s="13">
        <f>'2'!D79</f>
        <v>0</v>
      </c>
      <c r="F83" s="15">
        <f>'2'!E79/100</f>
        <v>0</v>
      </c>
      <c r="G83" s="1">
        <f t="shared" si="7"/>
        <v>0</v>
      </c>
      <c r="H83" s="5">
        <f t="shared" si="8"/>
        <v>0</v>
      </c>
      <c r="I83" s="2">
        <f t="shared" si="9"/>
        <v>0</v>
      </c>
      <c r="J83" s="63" t="str">
        <f>IF(AND(ISNUMBER(MATCH(B83,'2'!F$1:F$23,0)),ISNUMBER(MATCH(B83,'3'!B$2:B$14,0))),VLOOKUP(B83,'3'!B$2:C$14,2,0),"")</f>
        <v/>
      </c>
    </row>
    <row r="84" spans="1:10" ht="15.75" thickBot="1" x14ac:dyDescent="0.3">
      <c r="A84" s="7">
        <v>80</v>
      </c>
      <c r="B84" s="8">
        <f>'2'!F80</f>
        <v>0</v>
      </c>
      <c r="C84" s="9">
        <f>'2'!A80</f>
        <v>0</v>
      </c>
      <c r="D84" s="10">
        <f>'2'!B80</f>
        <v>0</v>
      </c>
      <c r="E84" s="13">
        <f>'2'!D80</f>
        <v>0</v>
      </c>
      <c r="F84" s="15">
        <f>'2'!E80/100</f>
        <v>0</v>
      </c>
      <c r="G84" s="1">
        <f t="shared" si="7"/>
        <v>0</v>
      </c>
      <c r="H84" s="5">
        <f t="shared" si="8"/>
        <v>0</v>
      </c>
      <c r="I84" s="2">
        <f t="shared" si="9"/>
        <v>0</v>
      </c>
      <c r="J84" s="63" t="str">
        <f>IF(AND(ISNUMBER(MATCH(B84,'2'!F$1:F$23,0)),ISNUMBER(MATCH(B84,'3'!B$2:B$14,0))),VLOOKUP(B84,'3'!B$2:C$14,2,0),"")</f>
        <v/>
      </c>
    </row>
    <row r="85" spans="1:10" ht="15.75" thickBot="1" x14ac:dyDescent="0.3">
      <c r="A85" s="7">
        <v>81</v>
      </c>
      <c r="B85" s="8">
        <f>'2'!F81</f>
        <v>0</v>
      </c>
      <c r="C85" s="9">
        <f>'2'!A81</f>
        <v>0</v>
      </c>
      <c r="D85" s="10">
        <f>'2'!B81</f>
        <v>0</v>
      </c>
      <c r="E85" s="13">
        <f>'2'!D81</f>
        <v>0</v>
      </c>
      <c r="F85" s="15">
        <f>'2'!E81/100</f>
        <v>0</v>
      </c>
      <c r="G85" s="1">
        <f t="shared" si="7"/>
        <v>0</v>
      </c>
      <c r="H85" s="5">
        <f t="shared" si="8"/>
        <v>0</v>
      </c>
      <c r="I85" s="2">
        <f t="shared" si="9"/>
        <v>0</v>
      </c>
      <c r="J85" s="63" t="str">
        <f>IF(AND(ISNUMBER(MATCH(B85,'2'!F$1:F$23,0)),ISNUMBER(MATCH(B85,'3'!B$2:B$14,0))),VLOOKUP(B85,'3'!B$2:C$14,2,0),"")</f>
        <v/>
      </c>
    </row>
    <row r="86" spans="1:10" ht="15.75" thickBot="1" x14ac:dyDescent="0.3">
      <c r="A86" s="7">
        <v>82</v>
      </c>
      <c r="B86" s="8">
        <f>'2'!F82</f>
        <v>0</v>
      </c>
      <c r="C86" s="9">
        <f>'2'!A82</f>
        <v>0</v>
      </c>
      <c r="D86" s="10">
        <f>'2'!B82</f>
        <v>0</v>
      </c>
      <c r="E86" s="13">
        <f>'2'!D82</f>
        <v>0</v>
      </c>
      <c r="F86" s="15">
        <f>'2'!E82/100</f>
        <v>0</v>
      </c>
      <c r="G86" s="1">
        <f t="shared" si="7"/>
        <v>0</v>
      </c>
      <c r="H86" s="5">
        <f t="shared" si="8"/>
        <v>0</v>
      </c>
      <c r="I86" s="2">
        <f t="shared" si="9"/>
        <v>0</v>
      </c>
      <c r="J86" s="63" t="str">
        <f>IF(AND(ISNUMBER(MATCH(B86,'2'!F$1:F$23,0)),ISNUMBER(MATCH(B86,'3'!B$2:B$14,0))),VLOOKUP(B86,'3'!B$2:C$14,2,0),"")</f>
        <v/>
      </c>
    </row>
    <row r="87" spans="1:10" ht="15.75" thickBot="1" x14ac:dyDescent="0.3">
      <c r="A87" s="7">
        <v>83</v>
      </c>
      <c r="B87" s="8">
        <f>'2'!F83</f>
        <v>0</v>
      </c>
      <c r="C87" s="9">
        <f>'2'!A83</f>
        <v>0</v>
      </c>
      <c r="D87" s="10">
        <f>'2'!B83</f>
        <v>0</v>
      </c>
      <c r="E87" s="13">
        <f>'2'!D83</f>
        <v>0</v>
      </c>
      <c r="F87" s="15">
        <f>'2'!E83/100</f>
        <v>0</v>
      </c>
      <c r="G87" s="1">
        <f t="shared" si="7"/>
        <v>0</v>
      </c>
      <c r="H87" s="5">
        <f t="shared" si="8"/>
        <v>0</v>
      </c>
      <c r="I87" s="2">
        <f t="shared" si="9"/>
        <v>0</v>
      </c>
      <c r="J87" s="63" t="str">
        <f>IF(AND(ISNUMBER(MATCH(B87,'2'!F$1:F$23,0)),ISNUMBER(MATCH(B87,'3'!B$2:B$14,0))),VLOOKUP(B87,'3'!B$2:C$14,2,0),"")</f>
        <v/>
      </c>
    </row>
    <row r="88" spans="1:10" ht="15.75" thickBot="1" x14ac:dyDescent="0.3">
      <c r="A88" s="7">
        <v>84</v>
      </c>
      <c r="B88" s="8">
        <f>'2'!F84</f>
        <v>0</v>
      </c>
      <c r="C88" s="9">
        <f>'2'!A84</f>
        <v>0</v>
      </c>
      <c r="D88" s="10">
        <f>'2'!B84</f>
        <v>0</v>
      </c>
      <c r="E88" s="13">
        <f>'2'!D84</f>
        <v>0</v>
      </c>
      <c r="F88" s="15">
        <f>'2'!E84/100</f>
        <v>0</v>
      </c>
      <c r="G88" s="1">
        <f t="shared" si="7"/>
        <v>0</v>
      </c>
      <c r="H88" s="5">
        <f t="shared" si="8"/>
        <v>0</v>
      </c>
      <c r="I88" s="2">
        <f t="shared" si="9"/>
        <v>0</v>
      </c>
      <c r="J88" s="63" t="str">
        <f>IF(AND(ISNUMBER(MATCH(B88,'2'!F$1:F$23,0)),ISNUMBER(MATCH(B88,'3'!B$2:B$14,0))),VLOOKUP(B88,'3'!B$2:C$14,2,0),"")</f>
        <v/>
      </c>
    </row>
    <row r="89" spans="1:10" ht="15.75" thickBot="1" x14ac:dyDescent="0.3">
      <c r="A89" s="7">
        <v>85</v>
      </c>
      <c r="B89" s="8">
        <f>'2'!F85</f>
        <v>0</v>
      </c>
      <c r="C89" s="9">
        <f>'2'!A85</f>
        <v>0</v>
      </c>
      <c r="D89" s="10">
        <f>'2'!B85</f>
        <v>0</v>
      </c>
      <c r="E89" s="13">
        <f>'2'!D85</f>
        <v>0</v>
      </c>
      <c r="F89" s="15">
        <f>'2'!E85/100</f>
        <v>0</v>
      </c>
      <c r="G89" s="1">
        <f t="shared" ref="G89:G104" si="10">I89-(E89*F89)</f>
        <v>0</v>
      </c>
      <c r="H89" s="5">
        <f t="shared" si="8"/>
        <v>0</v>
      </c>
      <c r="I89" s="2">
        <f t="shared" ref="I89:I104" si="11">E89/1.18</f>
        <v>0</v>
      </c>
      <c r="J89" s="63" t="str">
        <f>IF(AND(ISNUMBER(MATCH(B89,'2'!F$1:F$23,0)),ISNUMBER(MATCH(B89,'3'!B$2:B$14,0))),VLOOKUP(B89,'3'!B$2:C$14,2,0),"")</f>
        <v/>
      </c>
    </row>
    <row r="90" spans="1:10" ht="15.75" thickBot="1" x14ac:dyDescent="0.3">
      <c r="A90" s="7">
        <v>86</v>
      </c>
      <c r="B90" s="8">
        <f>'2'!F86</f>
        <v>0</v>
      </c>
      <c r="C90" s="9">
        <f>'2'!A86</f>
        <v>0</v>
      </c>
      <c r="D90" s="10">
        <f>'2'!B86</f>
        <v>0</v>
      </c>
      <c r="E90" s="13">
        <f>'2'!D86</f>
        <v>0</v>
      </c>
      <c r="F90" s="15">
        <f>'2'!E86/100</f>
        <v>0</v>
      </c>
      <c r="G90" s="1">
        <f t="shared" si="10"/>
        <v>0</v>
      </c>
      <c r="H90" s="5">
        <f t="shared" si="8"/>
        <v>0</v>
      </c>
      <c r="I90" s="2">
        <f t="shared" si="11"/>
        <v>0</v>
      </c>
      <c r="J90" s="63" t="str">
        <f>IF(AND(ISNUMBER(MATCH(B90,'2'!F$1:F$23,0)),ISNUMBER(MATCH(B90,'3'!B$2:B$14,0))),VLOOKUP(B90,'3'!B$2:C$14,2,0),"")</f>
        <v/>
      </c>
    </row>
    <row r="91" spans="1:10" ht="15.75" thickBot="1" x14ac:dyDescent="0.3">
      <c r="A91" s="7">
        <v>87</v>
      </c>
      <c r="B91" s="8">
        <f>'2'!F87</f>
        <v>0</v>
      </c>
      <c r="C91" s="9">
        <f>'2'!A87</f>
        <v>0</v>
      </c>
      <c r="D91" s="10">
        <f>'2'!B87</f>
        <v>0</v>
      </c>
      <c r="E91" s="13">
        <f>'2'!D87</f>
        <v>0</v>
      </c>
      <c r="F91" s="15">
        <f>'2'!E87/100</f>
        <v>0</v>
      </c>
      <c r="G91" s="1">
        <f t="shared" si="10"/>
        <v>0</v>
      </c>
      <c r="H91" s="5">
        <f t="shared" si="8"/>
        <v>0</v>
      </c>
      <c r="I91" s="2">
        <f t="shared" si="11"/>
        <v>0</v>
      </c>
      <c r="J91" s="63" t="str">
        <f>IF(AND(ISNUMBER(MATCH(B91,'2'!F$1:F$23,0)),ISNUMBER(MATCH(B91,'3'!B$2:B$14,0))),VLOOKUP(B91,'3'!B$2:C$14,2,0),"")</f>
        <v/>
      </c>
    </row>
    <row r="92" spans="1:10" ht="15.75" thickBot="1" x14ac:dyDescent="0.3">
      <c r="A92" s="7">
        <v>88</v>
      </c>
      <c r="B92" s="8">
        <f>'2'!F88</f>
        <v>0</v>
      </c>
      <c r="C92" s="9">
        <f>'2'!A88</f>
        <v>0</v>
      </c>
      <c r="D92" s="10">
        <f>'2'!B88</f>
        <v>0</v>
      </c>
      <c r="E92" s="13">
        <f>'2'!D88</f>
        <v>0</v>
      </c>
      <c r="F92" s="15">
        <f>'2'!E88/100</f>
        <v>0</v>
      </c>
      <c r="G92" s="1">
        <f t="shared" si="10"/>
        <v>0</v>
      </c>
      <c r="H92" s="5">
        <f t="shared" si="8"/>
        <v>0</v>
      </c>
      <c r="I92" s="2">
        <f t="shared" si="11"/>
        <v>0</v>
      </c>
      <c r="J92" s="63" t="str">
        <f>IF(AND(ISNUMBER(MATCH(B92,'2'!F$1:F$23,0)),ISNUMBER(MATCH(B92,'3'!B$2:B$14,0))),VLOOKUP(B92,'3'!B$2:C$14,2,0),"")</f>
        <v/>
      </c>
    </row>
    <row r="93" spans="1:10" ht="15.75" thickBot="1" x14ac:dyDescent="0.3">
      <c r="A93" s="7">
        <v>89</v>
      </c>
      <c r="B93" s="8">
        <f>'2'!F89</f>
        <v>0</v>
      </c>
      <c r="C93" s="9">
        <f>'2'!A89</f>
        <v>0</v>
      </c>
      <c r="D93" s="10">
        <f>'2'!B89</f>
        <v>0</v>
      </c>
      <c r="E93" s="13">
        <f>'2'!D89</f>
        <v>0</v>
      </c>
      <c r="F93" s="15">
        <f>'2'!E89/100</f>
        <v>0</v>
      </c>
      <c r="G93" s="1">
        <f t="shared" si="10"/>
        <v>0</v>
      </c>
      <c r="H93" s="5">
        <f t="shared" si="8"/>
        <v>0</v>
      </c>
      <c r="I93" s="2">
        <f t="shared" si="11"/>
        <v>0</v>
      </c>
      <c r="J93" s="63" t="str">
        <f>IF(AND(ISNUMBER(MATCH(B93,'2'!F$1:F$23,0)),ISNUMBER(MATCH(B93,'3'!B$2:B$14,0))),VLOOKUP(B93,'3'!B$2:C$14,2,0),"")</f>
        <v/>
      </c>
    </row>
    <row r="94" spans="1:10" ht="15.75" thickBot="1" x14ac:dyDescent="0.3">
      <c r="A94" s="7">
        <v>90</v>
      </c>
      <c r="B94" s="8">
        <f>'2'!F90</f>
        <v>0</v>
      </c>
      <c r="C94" s="9">
        <f>'2'!A90</f>
        <v>0</v>
      </c>
      <c r="D94" s="10">
        <f>'2'!B90</f>
        <v>0</v>
      </c>
      <c r="E94" s="13">
        <f>'2'!D90</f>
        <v>0</v>
      </c>
      <c r="F94" s="15">
        <f>'2'!E90/100</f>
        <v>0</v>
      </c>
      <c r="G94" s="1">
        <f t="shared" si="10"/>
        <v>0</v>
      </c>
      <c r="H94" s="5">
        <f t="shared" si="8"/>
        <v>0</v>
      </c>
      <c r="I94" s="2">
        <f t="shared" si="11"/>
        <v>0</v>
      </c>
      <c r="J94" s="63" t="str">
        <f>IF(AND(ISNUMBER(MATCH(B94,'2'!F$1:F$23,0)),ISNUMBER(MATCH(B94,'3'!B$2:B$14,0))),VLOOKUP(B94,'3'!B$2:C$14,2,0),"")</f>
        <v/>
      </c>
    </row>
    <row r="95" spans="1:10" ht="15.75" thickBot="1" x14ac:dyDescent="0.3">
      <c r="A95" s="7">
        <v>91</v>
      </c>
      <c r="B95" s="8">
        <f>'2'!F91</f>
        <v>0</v>
      </c>
      <c r="C95" s="9">
        <f>'2'!A91</f>
        <v>0</v>
      </c>
      <c r="D95" s="10">
        <f>'2'!B91</f>
        <v>0</v>
      </c>
      <c r="E95" s="13">
        <f>'2'!D91</f>
        <v>0</v>
      </c>
      <c r="F95" s="15">
        <f>'2'!E91/100</f>
        <v>0</v>
      </c>
      <c r="G95" s="1">
        <f t="shared" si="10"/>
        <v>0</v>
      </c>
      <c r="H95" s="5">
        <f t="shared" si="8"/>
        <v>0</v>
      </c>
      <c r="I95" s="2">
        <f t="shared" si="11"/>
        <v>0</v>
      </c>
      <c r="J95" s="63" t="str">
        <f>IF(AND(ISNUMBER(MATCH(B95,'2'!F$1:F$23,0)),ISNUMBER(MATCH(B95,'3'!B$2:B$14,0))),VLOOKUP(B95,'3'!B$2:C$14,2,0),"")</f>
        <v/>
      </c>
    </row>
    <row r="96" spans="1:10" ht="15.75" thickBot="1" x14ac:dyDescent="0.3">
      <c r="A96" s="7">
        <v>92</v>
      </c>
      <c r="B96" s="8">
        <f>'2'!F92</f>
        <v>0</v>
      </c>
      <c r="C96" s="9">
        <f>'2'!A92</f>
        <v>0</v>
      </c>
      <c r="D96" s="10">
        <f>'2'!B92</f>
        <v>0</v>
      </c>
      <c r="E96" s="13">
        <f>'2'!D92</f>
        <v>0</v>
      </c>
      <c r="F96" s="15">
        <f>'2'!E92/100</f>
        <v>0</v>
      </c>
      <c r="G96" s="1">
        <f t="shared" si="10"/>
        <v>0</v>
      </c>
      <c r="H96" s="5">
        <f t="shared" si="8"/>
        <v>0</v>
      </c>
      <c r="I96" s="2">
        <f t="shared" si="11"/>
        <v>0</v>
      </c>
      <c r="J96" s="63" t="str">
        <f>IF(AND(ISNUMBER(MATCH(B96,'2'!F$1:F$23,0)),ISNUMBER(MATCH(B96,'3'!B$2:B$14,0))),VLOOKUP(B96,'3'!B$2:C$14,2,0),"")</f>
        <v/>
      </c>
    </row>
    <row r="97" spans="1:10" ht="15.75" thickBot="1" x14ac:dyDescent="0.3">
      <c r="A97" s="7">
        <v>93</v>
      </c>
      <c r="B97" s="8">
        <f>'2'!F93</f>
        <v>0</v>
      </c>
      <c r="C97" s="9">
        <f>'2'!A93</f>
        <v>0</v>
      </c>
      <c r="D97" s="10">
        <f>'2'!B93</f>
        <v>0</v>
      </c>
      <c r="E97" s="13">
        <f>'2'!D93</f>
        <v>0</v>
      </c>
      <c r="F97" s="15">
        <f>'2'!E93/100</f>
        <v>0</v>
      </c>
      <c r="G97" s="1">
        <f t="shared" si="10"/>
        <v>0</v>
      </c>
      <c r="H97" s="5">
        <f t="shared" si="8"/>
        <v>0</v>
      </c>
      <c r="I97" s="2">
        <f t="shared" si="11"/>
        <v>0</v>
      </c>
      <c r="J97" s="63" t="str">
        <f>IF(AND(ISNUMBER(MATCH(B97,'2'!F$1:F$23,0)),ISNUMBER(MATCH(B97,'3'!B$2:B$14,0))),VLOOKUP(B97,'3'!B$2:C$14,2,0),"")</f>
        <v/>
      </c>
    </row>
    <row r="98" spans="1:10" ht="15.75" thickBot="1" x14ac:dyDescent="0.3">
      <c r="A98" s="7">
        <v>94</v>
      </c>
      <c r="B98" s="8">
        <f>'2'!F94</f>
        <v>0</v>
      </c>
      <c r="C98" s="9">
        <f>'2'!A94</f>
        <v>0</v>
      </c>
      <c r="D98" s="10">
        <f>'2'!B94</f>
        <v>0</v>
      </c>
      <c r="E98" s="13">
        <f>'2'!D94</f>
        <v>0</v>
      </c>
      <c r="F98" s="15">
        <f>'2'!E94/100</f>
        <v>0</v>
      </c>
      <c r="G98" s="1">
        <f t="shared" si="10"/>
        <v>0</v>
      </c>
      <c r="H98" s="5">
        <f t="shared" si="8"/>
        <v>0</v>
      </c>
      <c r="I98" s="2">
        <f t="shared" si="11"/>
        <v>0</v>
      </c>
      <c r="J98" s="63" t="str">
        <f>IF(AND(ISNUMBER(MATCH(B98,'2'!F$1:F$23,0)),ISNUMBER(MATCH(B98,'3'!B$2:B$14,0))),VLOOKUP(B98,'3'!B$2:C$14,2,0),"")</f>
        <v/>
      </c>
    </row>
    <row r="99" spans="1:10" ht="15.75" thickBot="1" x14ac:dyDescent="0.3">
      <c r="A99" s="7">
        <v>95</v>
      </c>
      <c r="B99" s="8">
        <f>'2'!F95</f>
        <v>0</v>
      </c>
      <c r="C99" s="9">
        <f>'2'!A95</f>
        <v>0</v>
      </c>
      <c r="D99" s="10">
        <f>'2'!B95</f>
        <v>0</v>
      </c>
      <c r="E99" s="13">
        <f>'2'!D95</f>
        <v>0</v>
      </c>
      <c r="F99" s="15">
        <f>'2'!E95/100</f>
        <v>0</v>
      </c>
      <c r="G99" s="1">
        <f t="shared" si="10"/>
        <v>0</v>
      </c>
      <c r="H99" s="5">
        <f t="shared" si="8"/>
        <v>0</v>
      </c>
      <c r="I99" s="2">
        <f t="shared" si="11"/>
        <v>0</v>
      </c>
      <c r="J99" s="63" t="str">
        <f>IF(AND(ISNUMBER(MATCH(B99,'2'!F$1:F$23,0)),ISNUMBER(MATCH(B99,'3'!B$2:B$14,0))),VLOOKUP(B99,'3'!B$2:C$14,2,0),"")</f>
        <v/>
      </c>
    </row>
    <row r="100" spans="1:10" ht="15.75" thickBot="1" x14ac:dyDescent="0.3">
      <c r="A100" s="7">
        <v>96</v>
      </c>
      <c r="B100" s="8">
        <f>'2'!F96</f>
        <v>0</v>
      </c>
      <c r="C100" s="9">
        <f>'2'!A96</f>
        <v>0</v>
      </c>
      <c r="D100" s="10">
        <f>'2'!B96</f>
        <v>0</v>
      </c>
      <c r="E100" s="13">
        <f>'2'!D96</f>
        <v>0</v>
      </c>
      <c r="F100" s="15">
        <f>'2'!E96/100</f>
        <v>0</v>
      </c>
      <c r="G100" s="1">
        <f t="shared" si="10"/>
        <v>0</v>
      </c>
      <c r="H100" s="5">
        <f t="shared" si="8"/>
        <v>0</v>
      </c>
      <c r="I100" s="2">
        <f t="shared" si="11"/>
        <v>0</v>
      </c>
      <c r="J100" s="63" t="str">
        <f>IF(AND(ISNUMBER(MATCH(B100,'2'!F$1:F$23,0)),ISNUMBER(MATCH(B100,'3'!B$2:B$14,0))),VLOOKUP(B100,'3'!B$2:C$14,2,0),"")</f>
        <v/>
      </c>
    </row>
    <row r="101" spans="1:10" ht="15.75" thickBot="1" x14ac:dyDescent="0.3">
      <c r="A101" s="7">
        <v>97</v>
      </c>
      <c r="B101" s="8">
        <f>'2'!F97</f>
        <v>0</v>
      </c>
      <c r="C101" s="9">
        <f>'2'!A97</f>
        <v>0</v>
      </c>
      <c r="D101" s="10">
        <f>'2'!B97</f>
        <v>0</v>
      </c>
      <c r="E101" s="13">
        <f>'2'!D97</f>
        <v>0</v>
      </c>
      <c r="F101" s="15">
        <f>'2'!E97/100</f>
        <v>0</v>
      </c>
      <c r="G101" s="1">
        <f t="shared" si="10"/>
        <v>0</v>
      </c>
      <c r="H101" s="5">
        <f t="shared" ref="H101:H104" si="12">I101-G101</f>
        <v>0</v>
      </c>
      <c r="I101" s="2">
        <f t="shared" si="11"/>
        <v>0</v>
      </c>
      <c r="J101" s="63" t="str">
        <f>IF(AND(ISNUMBER(MATCH(B101,'2'!F$1:F$23,0)),ISNUMBER(MATCH(B101,'3'!B$2:B$14,0))),VLOOKUP(B101,'3'!B$2:C$14,2,0),"")</f>
        <v/>
      </c>
    </row>
    <row r="102" spans="1:10" ht="15.75" thickBot="1" x14ac:dyDescent="0.3">
      <c r="A102" s="7">
        <v>98</v>
      </c>
      <c r="B102" s="8">
        <f>'2'!F98</f>
        <v>0</v>
      </c>
      <c r="C102" s="9">
        <f>'2'!A98</f>
        <v>0</v>
      </c>
      <c r="D102" s="10">
        <f>'2'!B98</f>
        <v>0</v>
      </c>
      <c r="E102" s="13">
        <f>'2'!D98</f>
        <v>0</v>
      </c>
      <c r="F102" s="15">
        <f>'2'!E98/100</f>
        <v>0</v>
      </c>
      <c r="G102" s="1">
        <f t="shared" si="10"/>
        <v>0</v>
      </c>
      <c r="H102" s="5">
        <f t="shared" si="12"/>
        <v>0</v>
      </c>
      <c r="I102" s="2">
        <f t="shared" si="11"/>
        <v>0</v>
      </c>
      <c r="J102" s="63" t="str">
        <f>IF(AND(ISNUMBER(MATCH(B102,'2'!F$1:F$23,0)),ISNUMBER(MATCH(B102,'3'!B$2:B$14,0))),VLOOKUP(B102,'3'!B$2:C$14,2,0),"")</f>
        <v/>
      </c>
    </row>
    <row r="103" spans="1:10" ht="15.75" thickBot="1" x14ac:dyDescent="0.3">
      <c r="A103" s="7">
        <v>99</v>
      </c>
      <c r="B103" s="8">
        <f>'2'!F99</f>
        <v>0</v>
      </c>
      <c r="C103" s="9">
        <f>'2'!A99</f>
        <v>0</v>
      </c>
      <c r="D103" s="10">
        <f>'2'!B99</f>
        <v>0</v>
      </c>
      <c r="E103" s="13">
        <f>'2'!D99</f>
        <v>0</v>
      </c>
      <c r="F103" s="15">
        <f>'2'!E99/100</f>
        <v>0</v>
      </c>
      <c r="G103" s="1">
        <f t="shared" si="10"/>
        <v>0</v>
      </c>
      <c r="H103" s="5">
        <f t="shared" si="12"/>
        <v>0</v>
      </c>
      <c r="I103" s="2">
        <f t="shared" si="11"/>
        <v>0</v>
      </c>
      <c r="J103" s="63" t="str">
        <f>IF(AND(ISNUMBER(MATCH(B103,'2'!F$1:F$23,0)),ISNUMBER(MATCH(B103,'3'!B$2:B$14,0))),VLOOKUP(B103,'3'!B$2:C$14,2,0),"")</f>
        <v/>
      </c>
    </row>
    <row r="104" spans="1:10" ht="15.75" thickBot="1" x14ac:dyDescent="0.3">
      <c r="A104" s="7">
        <v>100</v>
      </c>
      <c r="B104" s="8">
        <f>'2'!F100</f>
        <v>0</v>
      </c>
      <c r="C104" s="9">
        <f>'2'!A100</f>
        <v>0</v>
      </c>
      <c r="D104" s="10">
        <f>'2'!B100</f>
        <v>0</v>
      </c>
      <c r="E104" s="13">
        <f>'2'!D100</f>
        <v>0</v>
      </c>
      <c r="F104" s="15">
        <f>'2'!E100/100</f>
        <v>0</v>
      </c>
      <c r="G104" s="1">
        <f t="shared" si="10"/>
        <v>0</v>
      </c>
      <c r="H104" s="5">
        <f t="shared" si="12"/>
        <v>0</v>
      </c>
      <c r="I104" s="2">
        <f t="shared" si="11"/>
        <v>0</v>
      </c>
      <c r="J104" s="63" t="str">
        <f>IF(AND(ISNUMBER(MATCH(B104,'2'!F$1:F$23,0)),ISNUMBER(MATCH(B104,'3'!B$2:B$14,0))),VLOOKUP(B104,'3'!B$2:C$14,2,0),"")</f>
        <v/>
      </c>
    </row>
  </sheetData>
  <autoFilter ref="A4:J104"/>
  <mergeCells count="6">
    <mergeCell ref="J1:J2"/>
    <mergeCell ref="A2:C3"/>
    <mergeCell ref="D2:D3"/>
    <mergeCell ref="E1:E2"/>
    <mergeCell ref="F1:F2"/>
    <mergeCell ref="H1:H2"/>
  </mergeCells>
  <conditionalFormatting sqref="D2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F5:F104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H5:H104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F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J3:J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61"/>
  <sheetViews>
    <sheetView workbookViewId="0">
      <selection activeCell="F2" sqref="F2"/>
    </sheetView>
  </sheetViews>
  <sheetFormatPr defaultRowHeight="15" x14ac:dyDescent="0.25"/>
  <cols>
    <col min="2" max="2" width="39.7109375" bestFit="1" customWidth="1"/>
    <col min="4" max="4" width="10" bestFit="1" customWidth="1"/>
    <col min="5" max="5" width="6.7109375" bestFit="1" customWidth="1"/>
  </cols>
  <sheetData>
    <row r="1" spans="1:6" x14ac:dyDescent="0.25">
      <c r="A1">
        <v>1111111</v>
      </c>
      <c r="B1" t="s">
        <v>11</v>
      </c>
      <c r="C1">
        <v>1</v>
      </c>
      <c r="D1" s="3">
        <v>14990</v>
      </c>
      <c r="E1">
        <v>-12.68</v>
      </c>
      <c r="F1">
        <v>40042893</v>
      </c>
    </row>
    <row r="2" spans="1:6" x14ac:dyDescent="0.25">
      <c r="A2">
        <v>1111112</v>
      </c>
      <c r="B2" t="s">
        <v>12</v>
      </c>
      <c r="C2">
        <v>1</v>
      </c>
      <c r="D2" s="3">
        <v>10499</v>
      </c>
      <c r="E2">
        <v>11.54</v>
      </c>
      <c r="F2">
        <v>40043256</v>
      </c>
    </row>
    <row r="3" spans="1:6" x14ac:dyDescent="0.25">
      <c r="A3">
        <v>1111113</v>
      </c>
      <c r="B3" t="s">
        <v>13</v>
      </c>
      <c r="C3">
        <v>1</v>
      </c>
      <c r="D3" s="3">
        <v>259</v>
      </c>
      <c r="E3">
        <v>19.829999999999998</v>
      </c>
      <c r="F3">
        <v>40043276</v>
      </c>
    </row>
    <row r="4" spans="1:6" x14ac:dyDescent="0.25">
      <c r="A4">
        <v>1111114</v>
      </c>
      <c r="B4" t="s">
        <v>14</v>
      </c>
      <c r="C4">
        <v>1</v>
      </c>
      <c r="D4" s="3">
        <v>22999</v>
      </c>
      <c r="E4">
        <v>3.08</v>
      </c>
      <c r="F4">
        <v>40043274</v>
      </c>
    </row>
    <row r="5" spans="1:6" x14ac:dyDescent="0.25">
      <c r="A5">
        <v>1111115</v>
      </c>
      <c r="B5" t="s">
        <v>15</v>
      </c>
      <c r="C5">
        <v>1</v>
      </c>
      <c r="D5" s="3">
        <v>21990</v>
      </c>
      <c r="E5">
        <v>-3.94</v>
      </c>
      <c r="F5">
        <v>40043150</v>
      </c>
    </row>
    <row r="6" spans="1:6" x14ac:dyDescent="0.25">
      <c r="A6">
        <v>1111116</v>
      </c>
      <c r="B6" t="s">
        <v>16</v>
      </c>
      <c r="C6">
        <v>1</v>
      </c>
      <c r="D6">
        <v>299</v>
      </c>
      <c r="E6">
        <v>16.95</v>
      </c>
      <c r="F6">
        <v>40043274</v>
      </c>
    </row>
    <row r="7" spans="1:6" x14ac:dyDescent="0.25">
      <c r="A7">
        <v>1111117</v>
      </c>
      <c r="B7" t="s">
        <v>17</v>
      </c>
      <c r="C7">
        <v>1</v>
      </c>
      <c r="D7">
        <v>299</v>
      </c>
      <c r="E7">
        <v>16.95</v>
      </c>
      <c r="F7">
        <v>40042769</v>
      </c>
    </row>
    <row r="8" spans="1:6" x14ac:dyDescent="0.25">
      <c r="A8">
        <v>1111118</v>
      </c>
      <c r="B8" t="s">
        <v>18</v>
      </c>
      <c r="C8">
        <v>1</v>
      </c>
      <c r="D8" s="3">
        <v>299</v>
      </c>
      <c r="E8">
        <v>16.95</v>
      </c>
      <c r="F8">
        <v>40043150</v>
      </c>
    </row>
    <row r="9" spans="1:6" x14ac:dyDescent="0.25">
      <c r="A9">
        <v>1111119</v>
      </c>
      <c r="B9" t="s">
        <v>19</v>
      </c>
      <c r="C9">
        <v>1</v>
      </c>
      <c r="D9" s="3">
        <v>299</v>
      </c>
      <c r="E9">
        <v>16.95</v>
      </c>
      <c r="F9">
        <v>40042966</v>
      </c>
    </row>
    <row r="10" spans="1:6" x14ac:dyDescent="0.25">
      <c r="A10">
        <v>1111120</v>
      </c>
      <c r="B10" t="s">
        <v>20</v>
      </c>
      <c r="C10">
        <v>1</v>
      </c>
      <c r="D10" s="3">
        <v>299</v>
      </c>
      <c r="E10">
        <v>16.95</v>
      </c>
      <c r="F10">
        <v>40043256</v>
      </c>
    </row>
    <row r="11" spans="1:6" x14ac:dyDescent="0.25">
      <c r="A11">
        <v>1111121</v>
      </c>
      <c r="B11" t="s">
        <v>21</v>
      </c>
      <c r="C11">
        <v>1</v>
      </c>
      <c r="D11" s="3">
        <v>299</v>
      </c>
      <c r="E11">
        <v>16.95</v>
      </c>
      <c r="F11">
        <v>40043086</v>
      </c>
    </row>
    <row r="12" spans="1:6" x14ac:dyDescent="0.25">
      <c r="A12">
        <v>1111122</v>
      </c>
      <c r="B12" t="s">
        <v>22</v>
      </c>
      <c r="C12">
        <v>1</v>
      </c>
      <c r="D12" s="3">
        <v>299</v>
      </c>
      <c r="E12">
        <v>16.95</v>
      </c>
      <c r="F12">
        <v>40043276</v>
      </c>
    </row>
    <row r="13" spans="1:6" x14ac:dyDescent="0.25">
      <c r="A13">
        <v>1111123</v>
      </c>
      <c r="B13" t="s">
        <v>23</v>
      </c>
      <c r="C13">
        <v>1</v>
      </c>
      <c r="D13">
        <v>299</v>
      </c>
      <c r="E13">
        <v>16.95</v>
      </c>
      <c r="F13">
        <v>40042893</v>
      </c>
    </row>
    <row r="14" spans="1:6" x14ac:dyDescent="0.25">
      <c r="A14">
        <v>1111124</v>
      </c>
      <c r="B14" t="s">
        <v>24</v>
      </c>
      <c r="C14">
        <v>1</v>
      </c>
      <c r="D14">
        <v>299</v>
      </c>
      <c r="E14">
        <v>16.95</v>
      </c>
      <c r="F14">
        <v>40043043</v>
      </c>
    </row>
    <row r="15" spans="1:6" x14ac:dyDescent="0.25">
      <c r="A15">
        <v>1111125</v>
      </c>
      <c r="B15" t="s">
        <v>25</v>
      </c>
      <c r="C15">
        <v>1</v>
      </c>
      <c r="D15" s="3">
        <v>29631.95</v>
      </c>
      <c r="E15">
        <v>0.01</v>
      </c>
      <c r="F15">
        <v>40043086</v>
      </c>
    </row>
    <row r="16" spans="1:6" x14ac:dyDescent="0.25">
      <c r="A16">
        <v>1111126</v>
      </c>
      <c r="B16" t="s">
        <v>26</v>
      </c>
      <c r="C16">
        <v>1</v>
      </c>
      <c r="D16" s="3">
        <v>11599</v>
      </c>
      <c r="E16">
        <v>8.5399999999999991</v>
      </c>
      <c r="F16">
        <v>40042893</v>
      </c>
    </row>
    <row r="17" spans="1:6" x14ac:dyDescent="0.25">
      <c r="A17">
        <v>1111127</v>
      </c>
      <c r="B17" t="s">
        <v>27</v>
      </c>
      <c r="C17">
        <v>1</v>
      </c>
      <c r="D17" s="3">
        <v>15990</v>
      </c>
      <c r="E17">
        <v>-0.49</v>
      </c>
      <c r="F17">
        <v>40043043</v>
      </c>
    </row>
    <row r="18" spans="1:6" x14ac:dyDescent="0.25">
      <c r="A18">
        <v>1111128</v>
      </c>
      <c r="B18" t="s">
        <v>28</v>
      </c>
      <c r="C18">
        <v>1</v>
      </c>
      <c r="D18" s="3">
        <v>15499</v>
      </c>
      <c r="E18">
        <v>8.52</v>
      </c>
      <c r="F18">
        <v>40043274</v>
      </c>
    </row>
    <row r="19" spans="1:6" x14ac:dyDescent="0.25">
      <c r="A19">
        <v>1111129</v>
      </c>
      <c r="B19" t="s">
        <v>29</v>
      </c>
      <c r="C19">
        <v>1</v>
      </c>
      <c r="D19" s="3">
        <v>4358.05</v>
      </c>
      <c r="E19">
        <v>-38.74</v>
      </c>
      <c r="F19">
        <v>40043086</v>
      </c>
    </row>
    <row r="20" spans="1:6" x14ac:dyDescent="0.25">
      <c r="A20">
        <v>1111130</v>
      </c>
      <c r="B20" t="s">
        <v>30</v>
      </c>
      <c r="C20">
        <v>1</v>
      </c>
      <c r="D20">
        <v>149</v>
      </c>
      <c r="E20">
        <v>16.95</v>
      </c>
      <c r="F20">
        <v>40042563</v>
      </c>
    </row>
    <row r="21" spans="1:6" x14ac:dyDescent="0.25">
      <c r="A21">
        <v>1111131</v>
      </c>
      <c r="B21" t="s">
        <v>31</v>
      </c>
      <c r="C21">
        <v>1</v>
      </c>
      <c r="D21" s="3">
        <v>18399</v>
      </c>
      <c r="E21">
        <v>6.7</v>
      </c>
      <c r="F21">
        <v>40042769</v>
      </c>
    </row>
    <row r="22" spans="1:6" x14ac:dyDescent="0.25">
      <c r="A22">
        <v>1111132</v>
      </c>
      <c r="B22" t="s">
        <v>32</v>
      </c>
      <c r="C22">
        <v>1</v>
      </c>
      <c r="D22" s="3">
        <v>11999</v>
      </c>
      <c r="E22">
        <v>-4.17</v>
      </c>
      <c r="F22">
        <v>40043276</v>
      </c>
    </row>
    <row r="23" spans="1:6" x14ac:dyDescent="0.25">
      <c r="A23">
        <v>1111133</v>
      </c>
      <c r="B23" t="s">
        <v>33</v>
      </c>
      <c r="C23">
        <v>1</v>
      </c>
      <c r="D23" s="3">
        <v>11999</v>
      </c>
      <c r="E23">
        <v>-4.17</v>
      </c>
      <c r="F23">
        <v>40042966</v>
      </c>
    </row>
    <row r="24" spans="1:6" x14ac:dyDescent="0.25">
      <c r="D24" s="3"/>
    </row>
    <row r="25" spans="1:6" x14ac:dyDescent="0.25">
      <c r="D25" s="3"/>
    </row>
    <row r="26" spans="1:6" x14ac:dyDescent="0.25">
      <c r="D26" s="3"/>
    </row>
    <row r="27" spans="1:6" x14ac:dyDescent="0.25">
      <c r="D27" s="3"/>
    </row>
    <row r="31" spans="1:6" x14ac:dyDescent="0.25">
      <c r="D31" s="3"/>
    </row>
    <row r="32" spans="1:6" x14ac:dyDescent="0.25">
      <c r="D32" s="3"/>
    </row>
    <row r="33" spans="4:4" x14ac:dyDescent="0.25">
      <c r="D33" s="3"/>
    </row>
    <row r="34" spans="4:4" x14ac:dyDescent="0.25">
      <c r="D34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4" spans="4:4" x14ac:dyDescent="0.25">
      <c r="D44" s="3"/>
    </row>
    <row r="45" spans="4:4" x14ac:dyDescent="0.25">
      <c r="D45" s="3"/>
    </row>
    <row r="47" spans="4:4" x14ac:dyDescent="0.25">
      <c r="D47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workbookViewId="0">
      <selection activeCell="A2" sqref="A2"/>
    </sheetView>
  </sheetViews>
  <sheetFormatPr defaultRowHeight="15" x14ac:dyDescent="0.25"/>
  <cols>
    <col min="2" max="2" width="10.140625" bestFit="1" customWidth="1"/>
    <col min="3" max="3" width="13.7109375" bestFit="1" customWidth="1"/>
  </cols>
  <sheetData>
    <row r="1" spans="2:3" x14ac:dyDescent="0.25">
      <c r="B1" t="s">
        <v>34</v>
      </c>
      <c r="C1" t="s">
        <v>35</v>
      </c>
    </row>
    <row r="2" spans="2:3" x14ac:dyDescent="0.25">
      <c r="B2">
        <v>40042563</v>
      </c>
      <c r="C2" s="4">
        <v>41124</v>
      </c>
    </row>
    <row r="3" spans="2:3" x14ac:dyDescent="0.25">
      <c r="B3">
        <v>40043256</v>
      </c>
      <c r="C3" s="4">
        <v>41126</v>
      </c>
    </row>
    <row r="4" spans="2:3" x14ac:dyDescent="0.25">
      <c r="B4">
        <v>40042893</v>
      </c>
      <c r="C4" s="4">
        <v>41126</v>
      </c>
    </row>
    <row r="5" spans="2:3" x14ac:dyDescent="0.25">
      <c r="B5">
        <v>40042966</v>
      </c>
      <c r="C5" s="4">
        <v>41126</v>
      </c>
    </row>
    <row r="6" spans="2:3" x14ac:dyDescent="0.25">
      <c r="B6">
        <v>40043043</v>
      </c>
      <c r="C6" s="4">
        <v>41126</v>
      </c>
    </row>
    <row r="7" spans="2:3" x14ac:dyDescent="0.25">
      <c r="B7">
        <v>40043086</v>
      </c>
      <c r="C7" s="4">
        <v>41126</v>
      </c>
    </row>
    <row r="8" spans="2:3" x14ac:dyDescent="0.25">
      <c r="B8">
        <v>40043150</v>
      </c>
      <c r="C8" s="4">
        <v>41126</v>
      </c>
    </row>
    <row r="9" spans="2:3" x14ac:dyDescent="0.25">
      <c r="B9">
        <v>40043381</v>
      </c>
      <c r="C9" s="4">
        <v>41126</v>
      </c>
    </row>
    <row r="10" spans="2:3" x14ac:dyDescent="0.25">
      <c r="B10">
        <v>40043274</v>
      </c>
      <c r="C10" s="4">
        <v>41126</v>
      </c>
    </row>
    <row r="11" spans="2:3" x14ac:dyDescent="0.25">
      <c r="B11">
        <v>40043276</v>
      </c>
      <c r="C11" s="4">
        <v>41126</v>
      </c>
    </row>
    <row r="12" spans="2:3" x14ac:dyDescent="0.25">
      <c r="B12">
        <v>40043383</v>
      </c>
      <c r="C12" s="4">
        <v>41126</v>
      </c>
    </row>
    <row r="13" spans="2:3" x14ac:dyDescent="0.25">
      <c r="B13">
        <v>40043442</v>
      </c>
      <c r="C13" s="4">
        <v>41126</v>
      </c>
    </row>
    <row r="14" spans="2:3" x14ac:dyDescent="0.25">
      <c r="B14">
        <v>40042769</v>
      </c>
      <c r="C14" s="4">
        <v>41131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A3" sqref="A3"/>
    </sheetView>
  </sheetViews>
  <sheetFormatPr defaultRowHeight="15" x14ac:dyDescent="0.25"/>
  <cols>
    <col min="2" max="2" width="12.140625" customWidth="1"/>
    <col min="3" max="3" width="26" customWidth="1"/>
    <col min="4" max="4" width="13.7109375" customWidth="1"/>
    <col min="5" max="5" width="19.5703125" customWidth="1"/>
    <col min="6" max="6" width="18" customWidth="1"/>
    <col min="7" max="7" width="19.7109375" customWidth="1"/>
  </cols>
  <sheetData>
    <row r="1" spans="1:18" x14ac:dyDescent="0.25">
      <c r="A1" s="59">
        <v>41124</v>
      </c>
      <c r="B1" s="60"/>
      <c r="C1" s="60"/>
      <c r="D1" s="60"/>
      <c r="E1" s="60"/>
      <c r="F1" s="61"/>
      <c r="G1" s="59">
        <v>41126</v>
      </c>
      <c r="H1" s="60"/>
      <c r="I1" s="60"/>
      <c r="J1" s="60"/>
      <c r="K1" s="60"/>
      <c r="L1" s="61"/>
      <c r="M1" s="59">
        <v>41131</v>
      </c>
      <c r="N1" s="60"/>
      <c r="O1" s="60"/>
      <c r="P1" s="60"/>
      <c r="Q1" s="60"/>
      <c r="R1" s="61"/>
    </row>
    <row r="2" spans="1:18" ht="15.75" thickBot="1" x14ac:dyDescent="0.3">
      <c r="A2" s="41" t="s">
        <v>8</v>
      </c>
      <c r="B2" s="42" t="s">
        <v>7</v>
      </c>
      <c r="C2" s="43" t="s">
        <v>6</v>
      </c>
      <c r="D2" s="43" t="s">
        <v>0</v>
      </c>
      <c r="E2" s="43" t="s">
        <v>1</v>
      </c>
      <c r="F2" s="44" t="s">
        <v>2</v>
      </c>
      <c r="G2" s="41" t="s">
        <v>8</v>
      </c>
      <c r="H2" s="42" t="s">
        <v>7</v>
      </c>
      <c r="I2" s="43" t="s">
        <v>6</v>
      </c>
      <c r="J2" s="43" t="s">
        <v>0</v>
      </c>
      <c r="K2" s="43" t="s">
        <v>1</v>
      </c>
      <c r="L2" s="44" t="s">
        <v>2</v>
      </c>
      <c r="M2" s="41" t="s">
        <v>8</v>
      </c>
      <c r="N2" s="42" t="s">
        <v>7</v>
      </c>
      <c r="O2" s="43" t="s">
        <v>6</v>
      </c>
      <c r="P2" s="43" t="s">
        <v>0</v>
      </c>
      <c r="Q2" s="43" t="s">
        <v>1</v>
      </c>
      <c r="R2" s="44" t="s">
        <v>2</v>
      </c>
    </row>
  </sheetData>
  <mergeCells count="3">
    <mergeCell ref="A1:F1"/>
    <mergeCell ref="G1:L1"/>
    <mergeCell ref="M1: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>Media Saturn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Makulov, Artur</dc:creator>
  <cp:lastModifiedBy>Даулет</cp:lastModifiedBy>
  <dcterms:created xsi:type="dcterms:W3CDTF">2012-07-28T16:36:43Z</dcterms:created>
  <dcterms:modified xsi:type="dcterms:W3CDTF">2012-08-04T13:28:32Z</dcterms:modified>
</cp:coreProperties>
</file>