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Отчет" sheetId="1" r:id="rId1"/>
    <sheet name="Приход-расход" sheetId="2" r:id="rId2"/>
  </sheets>
  <definedNames>
    <definedName name="_xlnm._FilterDatabase" localSheetId="1" hidden="1">'Приход-расход'!$A$1:$F$38</definedName>
    <definedName name="Наименование">Отчет!$A$3:$A$5</definedName>
  </definedNames>
  <calcPr calcId="125725"/>
</workbook>
</file>

<file path=xl/calcChain.xml><?xml version="1.0" encoding="utf-8"?>
<calcChain xmlns="http://schemas.openxmlformats.org/spreadsheetml/2006/main">
  <c r="E3" i="2"/>
  <c r="E4"/>
  <c r="E5"/>
  <c r="E6"/>
  <c r="E7"/>
  <c r="E8"/>
  <c r="E9"/>
  <c r="E10"/>
  <c r="E11"/>
  <c r="E12"/>
  <c r="E13"/>
  <c r="E14"/>
  <c r="E15"/>
  <c r="E16"/>
  <c r="E17"/>
  <c r="E18"/>
  <c r="E19"/>
  <c r="E2"/>
  <c r="F2" s="1"/>
  <c r="D4" i="1"/>
  <c r="F4" s="1"/>
  <c r="D5"/>
  <c r="D3"/>
  <c r="F3" s="1"/>
  <c r="F3" i="2"/>
  <c r="F4"/>
  <c r="F5"/>
  <c r="F6"/>
  <c r="F7"/>
  <c r="F8"/>
  <c r="F9"/>
  <c r="F10"/>
  <c r="F11"/>
  <c r="F12"/>
  <c r="F13"/>
  <c r="F14"/>
  <c r="F15"/>
  <c r="F16"/>
  <c r="F17"/>
  <c r="F18"/>
  <c r="F19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C4" i="1"/>
  <c r="C5"/>
  <c r="C3"/>
  <c r="F5" l="1"/>
  <c r="E5" s="1"/>
  <c r="E3"/>
  <c r="E4"/>
  <c r="E1" l="1"/>
</calcChain>
</file>

<file path=xl/sharedStrings.xml><?xml version="1.0" encoding="utf-8"?>
<sst xmlns="http://schemas.openxmlformats.org/spreadsheetml/2006/main" count="33" uniqueCount="14">
  <si>
    <t>Наименование</t>
  </si>
  <si>
    <t>Карандаш</t>
  </si>
  <si>
    <t>Ручка</t>
  </si>
  <si>
    <t>Линейка</t>
  </si>
  <si>
    <t>Цена прихода, р.</t>
  </si>
  <si>
    <t>Цена отпуска, р.</t>
  </si>
  <si>
    <t>Прибыль, р.</t>
  </si>
  <si>
    <t>Кол-во прихода, шт.</t>
  </si>
  <si>
    <t>Остаток, шт.</t>
  </si>
  <si>
    <t>Дата</t>
  </si>
  <si>
    <t>Приход</t>
  </si>
  <si>
    <t>Расход</t>
  </si>
  <si>
    <t>Цена</t>
  </si>
  <si>
    <t>Стоимость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</si>
</sst>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A6" sqref="A6"/>
    </sheetView>
  </sheetViews>
  <sheetFormatPr defaultRowHeight="15"/>
  <cols>
    <col min="1" max="1" width="15" customWidth="1"/>
    <col min="5" max="5" width="10.42578125" customWidth="1"/>
  </cols>
  <sheetData>
    <row r="1" spans="1:6">
      <c r="E1">
        <f>SUM(E3:E55555)</f>
        <v>873.5</v>
      </c>
    </row>
    <row r="2" spans="1:6" s="1" customFormat="1" ht="45">
      <c r="A2" s="2" t="s">
        <v>0</v>
      </c>
      <c r="B2" s="2" t="s">
        <v>4</v>
      </c>
      <c r="C2" s="2" t="s">
        <v>5</v>
      </c>
      <c r="D2" s="2" t="s">
        <v>7</v>
      </c>
      <c r="E2" s="2" t="s">
        <v>6</v>
      </c>
      <c r="F2" s="2" t="s">
        <v>8</v>
      </c>
    </row>
    <row r="3" spans="1:6">
      <c r="A3" t="s">
        <v>1</v>
      </c>
      <c r="B3" s="3">
        <v>10</v>
      </c>
      <c r="C3">
        <f>B3+B3*1.25</f>
        <v>22.5</v>
      </c>
      <c r="D3">
        <f>SUMIF('Приход-расход'!$B$2:$B$1048576,Отчет!$A3,'Приход-расход'!$C$2:$C$1048576)</f>
        <v>20</v>
      </c>
      <c r="E3">
        <f>(D3-F3)*C3-D3*B3</f>
        <v>227.5</v>
      </c>
      <c r="F3">
        <f>D3-SUMIF('Приход-расход'!$B$2:$B$1048576,Отчет!$A3,'Приход-расход'!$D$2:$D$1048576)</f>
        <v>1</v>
      </c>
    </row>
    <row r="4" spans="1:6">
      <c r="A4" t="s">
        <v>2</v>
      </c>
      <c r="B4" s="3">
        <v>16</v>
      </c>
      <c r="C4">
        <f t="shared" ref="C4:C5" si="0">B4+B4*1.25</f>
        <v>36</v>
      </c>
      <c r="D4">
        <f>SUMIF('Приход-расход'!$B$2:$B$1048576,Отчет!$A4,'Приход-расход'!$C$2:$C$1048576)</f>
        <v>20</v>
      </c>
      <c r="E4">
        <f t="shared" ref="E4:E5" si="1">(D4-F4)*C4-D4*B4</f>
        <v>400</v>
      </c>
      <c r="F4">
        <f>D4-SUMIF('Приход-расход'!$B$2:$B$1048576,Отчет!$A4,'Приход-расход'!$D$2:$D$1048576)</f>
        <v>0</v>
      </c>
    </row>
    <row r="5" spans="1:6">
      <c r="A5" t="s">
        <v>3</v>
      </c>
      <c r="B5" s="3">
        <v>12</v>
      </c>
      <c r="C5">
        <f t="shared" si="0"/>
        <v>27</v>
      </c>
      <c r="D5">
        <f>SUMIF('Приход-расход'!$B$2:$B$1048576,Отчет!$A5,'Приход-расход'!$C$2:$C$1048576)</f>
        <v>20</v>
      </c>
      <c r="E5">
        <f t="shared" si="1"/>
        <v>246</v>
      </c>
      <c r="F5">
        <f>D5-SUMIF('Приход-расход'!$B$2:$B$1048576,Отчет!$A5,'Приход-расход'!$D$2:$D$1048576)</f>
        <v>2</v>
      </c>
    </row>
    <row r="6" spans="1:6">
      <c r="B6" s="4"/>
      <c r="C6" s="4"/>
      <c r="D6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E2" sqref="E2:E19"/>
    </sheetView>
  </sheetViews>
  <sheetFormatPr defaultRowHeight="15"/>
  <cols>
    <col min="1" max="1" width="10.140625" bestFit="1" customWidth="1"/>
    <col min="2" max="2" width="15" customWidth="1"/>
    <col min="3" max="3" width="10.28515625" customWidth="1"/>
    <col min="4" max="4" width="10.5703125" customWidth="1"/>
    <col min="5" max="5" width="7.5703125" customWidth="1"/>
    <col min="6" max="6" width="13" customWidth="1"/>
  </cols>
  <sheetData>
    <row r="1" spans="1:6">
      <c r="A1" t="s">
        <v>9</v>
      </c>
      <c r="B1" t="s">
        <v>0</v>
      </c>
      <c r="C1" t="s">
        <v>10</v>
      </c>
      <c r="D1" t="s">
        <v>11</v>
      </c>
      <c r="E1" t="s">
        <v>12</v>
      </c>
      <c r="F1" t="s">
        <v>13</v>
      </c>
    </row>
    <row r="2" spans="1:6">
      <c r="A2" s="5">
        <v>42258</v>
      </c>
      <c r="B2" t="s">
        <v>1</v>
      </c>
      <c r="C2">
        <v>10</v>
      </c>
      <c r="E2">
        <f>IFERROR(IF(C2="",INDEX(Отчет!$C$3:$C$1048576,MATCH('Приход-расход'!$B2,Отчет!$A$3:$A$1048576,0)),INDEX(Отчет!$B$3:$B$1048576,MATCH('Приход-расход'!$B2,Отчет!$A$3:$A$1048576,0))),"")</f>
        <v>10</v>
      </c>
      <c r="F2">
        <f>IFERROR(E2*SUM(C2:D2),"")</f>
        <v>100</v>
      </c>
    </row>
    <row r="3" spans="1:6">
      <c r="A3" s="5">
        <v>42258</v>
      </c>
      <c r="B3" t="s">
        <v>1</v>
      </c>
      <c r="D3">
        <v>5</v>
      </c>
      <c r="E3">
        <f>IFERROR(IF(C3="",INDEX(Отчет!$C$3:$C$1048576,MATCH('Приход-расход'!$B3,Отчет!$A$3:$A$1048576,0)),INDEX(Отчет!$B$3:$B$1048576,MATCH('Приход-расход'!$B3,Отчет!$A$3:$A$1048576,0))),"")</f>
        <v>22.5</v>
      </c>
      <c r="F3">
        <f t="shared" ref="F3:F7" si="0">IFERROR(E3*SUM(C3:D3),"")</f>
        <v>112.5</v>
      </c>
    </row>
    <row r="4" spans="1:6">
      <c r="A4" s="5">
        <v>42258</v>
      </c>
      <c r="B4" t="s">
        <v>2</v>
      </c>
      <c r="C4">
        <v>10</v>
      </c>
      <c r="E4">
        <f>IFERROR(IF(C4="",INDEX(Отчет!$C$3:$C$1048576,MATCH('Приход-расход'!$B4,Отчет!$A$3:$A$1048576,0)),INDEX(Отчет!$B$3:$B$1048576,MATCH('Приход-расход'!$B4,Отчет!$A$3:$A$1048576,0))),"")</f>
        <v>16</v>
      </c>
      <c r="F4">
        <f t="shared" si="0"/>
        <v>160</v>
      </c>
    </row>
    <row r="5" spans="1:6">
      <c r="A5" s="5">
        <v>42258</v>
      </c>
      <c r="B5" t="s">
        <v>2</v>
      </c>
      <c r="D5">
        <v>2</v>
      </c>
      <c r="E5">
        <f>IFERROR(IF(C5="",INDEX(Отчет!$C$3:$C$1048576,MATCH('Приход-расход'!$B5,Отчет!$A$3:$A$1048576,0)),INDEX(Отчет!$B$3:$B$1048576,MATCH('Приход-расход'!$B5,Отчет!$A$3:$A$1048576,0))),"")</f>
        <v>36</v>
      </c>
      <c r="F5">
        <f t="shared" si="0"/>
        <v>72</v>
      </c>
    </row>
    <row r="6" spans="1:6">
      <c r="A6" s="5">
        <v>42258</v>
      </c>
      <c r="B6" t="s">
        <v>3</v>
      </c>
      <c r="C6">
        <v>10</v>
      </c>
      <c r="E6">
        <f>IFERROR(IF(C6="",INDEX(Отчет!$C$3:$C$1048576,MATCH('Приход-расход'!$B6,Отчет!$A$3:$A$1048576,0)),INDEX(Отчет!$B$3:$B$1048576,MATCH('Приход-расход'!$B6,Отчет!$A$3:$A$1048576,0))),"")</f>
        <v>12</v>
      </c>
      <c r="F6">
        <f t="shared" si="0"/>
        <v>120</v>
      </c>
    </row>
    <row r="7" spans="1:6">
      <c r="A7" s="5">
        <v>42258</v>
      </c>
      <c r="B7" t="s">
        <v>3</v>
      </c>
      <c r="D7">
        <v>3</v>
      </c>
      <c r="E7">
        <f>IFERROR(IF(C7="",INDEX(Отчет!$C$3:$C$1048576,MATCH('Приход-расход'!$B7,Отчет!$A$3:$A$1048576,0)),INDEX(Отчет!$B$3:$B$1048576,MATCH('Приход-расход'!$B7,Отчет!$A$3:$A$1048576,0))),"")</f>
        <v>27</v>
      </c>
      <c r="F7">
        <f t="shared" si="0"/>
        <v>81</v>
      </c>
    </row>
    <row r="8" spans="1:6">
      <c r="A8" s="5">
        <v>42258</v>
      </c>
      <c r="B8" t="s">
        <v>1</v>
      </c>
      <c r="D8">
        <v>3</v>
      </c>
      <c r="E8">
        <f>IFERROR(IF(C8="",INDEX(Отчет!$C$3:$C$1048576,MATCH('Приход-расход'!$B8,Отчет!$A$3:$A$1048576,0)),INDEX(Отчет!$B$3:$B$1048576,MATCH('Приход-расход'!$B8,Отчет!$A$3:$A$1048576,0))),"")</f>
        <v>22.5</v>
      </c>
      <c r="F8">
        <f t="shared" ref="F8:F38" si="1">IFERROR(E8*SUM(C8:D8),"")</f>
        <v>67.5</v>
      </c>
    </row>
    <row r="9" spans="1:6">
      <c r="A9" s="5">
        <v>42258</v>
      </c>
      <c r="B9" t="s">
        <v>3</v>
      </c>
      <c r="D9">
        <v>5</v>
      </c>
      <c r="E9">
        <f>IFERROR(IF(C9="",INDEX(Отчет!$C$3:$C$1048576,MATCH('Приход-расход'!$B9,Отчет!$A$3:$A$1048576,0)),INDEX(Отчет!$B$3:$B$1048576,MATCH('Приход-расход'!$B9,Отчет!$A$3:$A$1048576,0))),"")</f>
        <v>27</v>
      </c>
      <c r="F9">
        <f t="shared" si="1"/>
        <v>135</v>
      </c>
    </row>
    <row r="10" spans="1:6">
      <c r="A10" s="5">
        <v>42258</v>
      </c>
      <c r="B10" t="s">
        <v>2</v>
      </c>
      <c r="D10">
        <v>7</v>
      </c>
      <c r="E10">
        <f>IFERROR(IF(C10="",INDEX(Отчет!$C$3:$C$1048576,MATCH('Приход-расход'!$B10,Отчет!$A$3:$A$1048576,0)),INDEX(Отчет!$B$3:$B$1048576,MATCH('Приход-расход'!$B10,Отчет!$A$3:$A$1048576,0))),"")</f>
        <v>36</v>
      </c>
      <c r="F10">
        <f t="shared" si="1"/>
        <v>252</v>
      </c>
    </row>
    <row r="11" spans="1:6">
      <c r="A11" s="5">
        <v>42258</v>
      </c>
      <c r="B11" t="s">
        <v>2</v>
      </c>
      <c r="C11">
        <v>10</v>
      </c>
      <c r="E11">
        <f>IFERROR(IF(C11="",INDEX(Отчет!$C$3:$C$1048576,MATCH('Приход-расход'!$B11,Отчет!$A$3:$A$1048576,0)),INDEX(Отчет!$B$3:$B$1048576,MATCH('Приход-расход'!$B11,Отчет!$A$3:$A$1048576,0))),"")</f>
        <v>16</v>
      </c>
      <c r="F11">
        <f t="shared" si="1"/>
        <v>160</v>
      </c>
    </row>
    <row r="12" spans="1:6">
      <c r="A12" s="5">
        <v>42258</v>
      </c>
      <c r="B12" t="s">
        <v>2</v>
      </c>
      <c r="D12">
        <v>7</v>
      </c>
      <c r="E12">
        <f>IFERROR(IF(C12="",INDEX(Отчет!$C$3:$C$1048576,MATCH('Приход-расход'!$B12,Отчет!$A$3:$A$1048576,0)),INDEX(Отчет!$B$3:$B$1048576,MATCH('Приход-расход'!$B12,Отчет!$A$3:$A$1048576,0))),"")</f>
        <v>36</v>
      </c>
      <c r="F12">
        <f t="shared" si="1"/>
        <v>252</v>
      </c>
    </row>
    <row r="13" spans="1:6">
      <c r="A13" s="5">
        <v>42258</v>
      </c>
      <c r="B13" t="s">
        <v>3</v>
      </c>
      <c r="C13">
        <v>10</v>
      </c>
      <c r="E13">
        <f>IFERROR(IF(C13="",INDEX(Отчет!$C$3:$C$1048576,MATCH('Приход-расход'!$B13,Отчет!$A$3:$A$1048576,0)),INDEX(Отчет!$B$3:$B$1048576,MATCH('Приход-расход'!$B13,Отчет!$A$3:$A$1048576,0))),"")</f>
        <v>12</v>
      </c>
      <c r="F13">
        <f t="shared" si="1"/>
        <v>120</v>
      </c>
    </row>
    <row r="14" spans="1:6">
      <c r="A14" s="5">
        <v>42258</v>
      </c>
      <c r="B14" t="s">
        <v>1</v>
      </c>
      <c r="C14">
        <v>10</v>
      </c>
      <c r="E14">
        <f>IFERROR(IF(C14="",INDEX(Отчет!$C$3:$C$1048576,MATCH('Приход-расход'!$B14,Отчет!$A$3:$A$1048576,0)),INDEX(Отчет!$B$3:$B$1048576,MATCH('Приход-расход'!$B14,Отчет!$A$3:$A$1048576,0))),"")</f>
        <v>10</v>
      </c>
      <c r="F14">
        <f t="shared" si="1"/>
        <v>100</v>
      </c>
    </row>
    <row r="15" spans="1:6">
      <c r="A15" s="5">
        <v>42258</v>
      </c>
      <c r="B15" t="s">
        <v>1</v>
      </c>
      <c r="D15">
        <v>5</v>
      </c>
      <c r="E15">
        <f>IFERROR(IF(C15="",INDEX(Отчет!$C$3:$C$1048576,MATCH('Приход-расход'!$B15,Отчет!$A$3:$A$1048576,0)),INDEX(Отчет!$B$3:$B$1048576,MATCH('Приход-расход'!$B15,Отчет!$A$3:$A$1048576,0))),"")</f>
        <v>22.5</v>
      </c>
      <c r="F15">
        <f t="shared" si="1"/>
        <v>112.5</v>
      </c>
    </row>
    <row r="16" spans="1:6">
      <c r="A16" s="5">
        <v>42258</v>
      </c>
      <c r="B16" t="s">
        <v>3</v>
      </c>
      <c r="D16">
        <v>2</v>
      </c>
      <c r="E16">
        <f>IFERROR(IF(C16="",INDEX(Отчет!$C$3:$C$1048576,MATCH('Приход-расход'!$B16,Отчет!$A$3:$A$1048576,0)),INDEX(Отчет!$B$3:$B$1048576,MATCH('Приход-расход'!$B16,Отчет!$A$3:$A$1048576,0))),"")</f>
        <v>27</v>
      </c>
      <c r="F16">
        <f t="shared" si="1"/>
        <v>54</v>
      </c>
    </row>
    <row r="17" spans="1:6">
      <c r="A17" s="5">
        <v>42258</v>
      </c>
      <c r="B17" t="s">
        <v>3</v>
      </c>
      <c r="D17">
        <v>8</v>
      </c>
      <c r="E17">
        <f>IFERROR(IF(C17="",INDEX(Отчет!$C$3:$C$1048576,MATCH('Приход-расход'!$B17,Отчет!$A$3:$A$1048576,0)),INDEX(Отчет!$B$3:$B$1048576,MATCH('Приход-расход'!$B17,Отчет!$A$3:$A$1048576,0))),"")</f>
        <v>27</v>
      </c>
      <c r="F17">
        <f t="shared" si="1"/>
        <v>216</v>
      </c>
    </row>
    <row r="18" spans="1:6">
      <c r="A18" s="5">
        <v>42258</v>
      </c>
      <c r="B18" t="s">
        <v>1</v>
      </c>
      <c r="D18">
        <v>6</v>
      </c>
      <c r="E18">
        <f>IFERROR(IF(C18="",INDEX(Отчет!$C$3:$C$1048576,MATCH('Приход-расход'!$B18,Отчет!$A$3:$A$1048576,0)),INDEX(Отчет!$B$3:$B$1048576,MATCH('Приход-расход'!$B18,Отчет!$A$3:$A$1048576,0))),"")</f>
        <v>22.5</v>
      </c>
      <c r="F18">
        <f t="shared" si="1"/>
        <v>135</v>
      </c>
    </row>
    <row r="19" spans="1:6">
      <c r="A19" s="5">
        <v>42258</v>
      </c>
      <c r="B19" t="s">
        <v>2</v>
      </c>
      <c r="D19">
        <v>4</v>
      </c>
      <c r="E19">
        <f>IFERROR(IF(C19="",INDEX(Отчет!$C$3:$C$1048576,MATCH('Приход-расход'!$B19,Отчет!$A$3:$A$1048576,0)),INDEX(Отчет!$B$3:$B$1048576,MATCH('Приход-расход'!$B19,Отчет!$A$3:$A$1048576,0))),"")</f>
        <v>36</v>
      </c>
      <c r="F19">
        <f t="shared" si="1"/>
        <v>144</v>
      </c>
    </row>
    <row r="20" spans="1:6">
      <c r="E20" t="str">
        <f>IFERROR(IF(C20="",INDEX(Отчет!$C$3:$C$1048576,MATCH('Приход-расход'!$B20,Отчет!$A$3:$A$1048576)),INDEX(Отчет!$B$3:$B$1048576,MATCH('Приход-расход'!$B20,Отчет!$A$3:$A$1048576))),"")</f>
        <v/>
      </c>
      <c r="F20" t="str">
        <f t="shared" si="1"/>
        <v/>
      </c>
    </row>
    <row r="21" spans="1:6">
      <c r="E21" t="str">
        <f>IFERROR(IF(C21="",INDEX(Отчет!$C$3:$C$1048576,MATCH('Приход-расход'!$B21,Отчет!$A$3:$A$1048576)),INDEX(Отчет!$B$3:$B$1048576,MATCH('Приход-расход'!$B21,Отчет!$A$3:$A$1048576))),"")</f>
        <v/>
      </c>
      <c r="F21" t="str">
        <f t="shared" si="1"/>
        <v/>
      </c>
    </row>
    <row r="22" spans="1:6">
      <c r="E22" t="str">
        <f>IFERROR(IF(C22="",INDEX(Отчет!$C$3:$C$1048576,MATCH('Приход-расход'!$B22,Отчет!$A$3:$A$1048576)),INDEX(Отчет!$B$3:$B$1048576,MATCH('Приход-расход'!$B22,Отчет!$A$3:$A$1048576))),"")</f>
        <v/>
      </c>
      <c r="F22" t="str">
        <f t="shared" si="1"/>
        <v/>
      </c>
    </row>
    <row r="23" spans="1:6">
      <c r="E23" t="str">
        <f>IFERROR(IF(C23="",INDEX(Отчет!$C$3:$C$1048576,MATCH('Приход-расход'!$B23,Отчет!$A$3:$A$1048576)),INDEX(Отчет!$B$3:$B$1048576,MATCH('Приход-расход'!$B23,Отчет!$A$3:$A$1048576))),"")</f>
        <v/>
      </c>
      <c r="F23" t="str">
        <f t="shared" si="1"/>
        <v/>
      </c>
    </row>
    <row r="24" spans="1:6">
      <c r="E24" t="str">
        <f>IFERROR(IF(C24="",INDEX(Отчет!$C$3:$C$1048576,MATCH('Приход-расход'!$B24,Отчет!$A$3:$A$1048576)),INDEX(Отчет!$B$3:$B$1048576,MATCH('Приход-расход'!$B24,Отчет!$A$3:$A$1048576))),"")</f>
        <v/>
      </c>
      <c r="F24" t="str">
        <f t="shared" si="1"/>
        <v/>
      </c>
    </row>
    <row r="25" spans="1:6">
      <c r="E25" t="str">
        <f>IFERROR(IF(C25="",INDEX(Отчет!$C$3:$C$1048576,MATCH('Приход-расход'!$B25,Отчет!$A$3:$A$1048576)),INDEX(Отчет!$B$3:$B$1048576,MATCH('Приход-расход'!$B25,Отчет!$A$3:$A$1048576))),"")</f>
        <v/>
      </c>
      <c r="F25" t="str">
        <f t="shared" si="1"/>
        <v/>
      </c>
    </row>
    <row r="26" spans="1:6">
      <c r="E26" t="str">
        <f>IFERROR(IF(C26="",INDEX(Отчет!$C$3:$C$1048576,MATCH('Приход-расход'!$B26,Отчет!$A$3:$A$1048576)),INDEX(Отчет!$B$3:$B$1048576,MATCH('Приход-расход'!$B26,Отчет!$A$3:$A$1048576))),"")</f>
        <v/>
      </c>
      <c r="F26" t="str">
        <f t="shared" si="1"/>
        <v/>
      </c>
    </row>
    <row r="27" spans="1:6">
      <c r="E27" t="str">
        <f>IFERROR(IF(C27="",INDEX(Отчет!$C$3:$C$1048576,MATCH('Приход-расход'!$B27,Отчет!$A$3:$A$1048576)),INDEX(Отчет!$B$3:$B$1048576,MATCH('Приход-расход'!$B27,Отчет!$A$3:$A$1048576))),"")</f>
        <v/>
      </c>
      <c r="F27" t="str">
        <f t="shared" si="1"/>
        <v/>
      </c>
    </row>
    <row r="28" spans="1:6">
      <c r="E28" t="str">
        <f>IFERROR(IF(C28="",INDEX(Отчет!$C$3:$C$1048576,MATCH('Приход-расход'!$B28,Отчет!$A$3:$A$1048576)),INDEX(Отчет!$B$3:$B$1048576,MATCH('Приход-расход'!$B28,Отчет!$A$3:$A$1048576))),"")</f>
        <v/>
      </c>
      <c r="F28" t="str">
        <f t="shared" si="1"/>
        <v/>
      </c>
    </row>
    <row r="29" spans="1:6">
      <c r="E29" t="str">
        <f>IFERROR(IF(C29="",INDEX(Отчет!$C$3:$C$1048576,MATCH('Приход-расход'!$B29,Отчет!$A$3:$A$1048576)),INDEX(Отчет!$B$3:$B$1048576,MATCH('Приход-расход'!$B29,Отчет!$A$3:$A$1048576))),"")</f>
        <v/>
      </c>
      <c r="F29" t="str">
        <f t="shared" si="1"/>
        <v/>
      </c>
    </row>
    <row r="30" spans="1:6">
      <c r="E30" t="str">
        <f>IFERROR(IF(C30="",INDEX(Отчет!$C$3:$C$1048576,MATCH('Приход-расход'!$B30,Отчет!$A$3:$A$1048576)),INDEX(Отчет!$B$3:$B$1048576,MATCH('Приход-расход'!$B30,Отчет!$A$3:$A$1048576))),"")</f>
        <v/>
      </c>
      <c r="F30" t="str">
        <f t="shared" si="1"/>
        <v/>
      </c>
    </row>
    <row r="31" spans="1:6">
      <c r="E31" t="str">
        <f>IFERROR(IF(C31="",INDEX(Отчет!$C$3:$C$1048576,MATCH('Приход-расход'!$B31,Отчет!$A$3:$A$1048576)),INDEX(Отчет!$B$3:$B$1048576,MATCH('Приход-расход'!$B31,Отчет!$A$3:$A$1048576))),"")</f>
        <v/>
      </c>
      <c r="F31" t="str">
        <f t="shared" si="1"/>
        <v/>
      </c>
    </row>
    <row r="32" spans="1:6">
      <c r="E32" t="str">
        <f>IFERROR(IF(C32="",INDEX(Отчет!$C$3:$C$1048576,MATCH('Приход-расход'!$B32,Отчет!$A$3:$A$1048576)),INDEX(Отчет!$B$3:$B$1048576,MATCH('Приход-расход'!$B32,Отчет!$A$3:$A$1048576))),"")</f>
        <v/>
      </c>
      <c r="F32" t="str">
        <f t="shared" si="1"/>
        <v/>
      </c>
    </row>
    <row r="33" spans="5:6">
      <c r="E33" t="str">
        <f>IFERROR(IF(C33="",INDEX(Отчет!$C$3:$C$1048576,MATCH('Приход-расход'!$B33,Отчет!$A$3:$A$1048576)),INDEX(Отчет!$B$3:$B$1048576,MATCH('Приход-расход'!$B33,Отчет!$A$3:$A$1048576))),"")</f>
        <v/>
      </c>
      <c r="F33" t="str">
        <f t="shared" si="1"/>
        <v/>
      </c>
    </row>
    <row r="34" spans="5:6">
      <c r="E34" t="str">
        <f>IFERROR(IF(C34="",INDEX(Отчет!$C$3:$C$1048576,MATCH('Приход-расход'!$B34,Отчет!$A$3:$A$1048576)),INDEX(Отчет!$B$3:$B$1048576,MATCH('Приход-расход'!$B34,Отчет!$A$3:$A$1048576))),"")</f>
        <v/>
      </c>
      <c r="F34" t="str">
        <f t="shared" si="1"/>
        <v/>
      </c>
    </row>
    <row r="35" spans="5:6">
      <c r="E35" t="str">
        <f>IFERROR(IF(C35="",INDEX(Отчет!$C$3:$C$1048576,MATCH('Приход-расход'!$B35,Отчет!$A$3:$A$1048576)),INDEX(Отчет!$B$3:$B$1048576,MATCH('Приход-расход'!$B35,Отчет!$A$3:$A$1048576))),"")</f>
        <v/>
      </c>
      <c r="F35" t="str">
        <f t="shared" si="1"/>
        <v/>
      </c>
    </row>
    <row r="36" spans="5:6">
      <c r="E36" t="str">
        <f>IFERROR(IF(C36="",INDEX(Отчет!$C$3:$C$1048576,MATCH('Приход-расход'!$B36,Отчет!$A$3:$A$1048576)),INDEX(Отчет!$B$3:$B$1048576,MATCH('Приход-расход'!$B36,Отчет!$A$3:$A$1048576))),"")</f>
        <v/>
      </c>
      <c r="F36" t="str">
        <f t="shared" si="1"/>
        <v/>
      </c>
    </row>
    <row r="37" spans="5:6">
      <c r="E37" t="str">
        <f>IFERROR(IF(C37="",INDEX(Отчет!$C$3:$C$1048576,MATCH('Приход-расход'!$B37,Отчет!$A$3:$A$1048576)),INDEX(Отчет!$B$3:$B$1048576,MATCH('Приход-расход'!$B37,Отчет!$A$3:$A$1048576))),"")</f>
        <v/>
      </c>
      <c r="F37" t="str">
        <f t="shared" si="1"/>
        <v/>
      </c>
    </row>
    <row r="38" spans="5:6">
      <c r="E38" t="str">
        <f>IFERROR(IF(C38="",INDEX(Отчет!$C$3:$C$1048576,MATCH('Приход-расход'!$B38,Отчет!$A$3:$A$1048576)),INDEX(Отчет!$B$3:$B$1048576,MATCH('Приход-расход'!$B38,Отчет!$A$3:$A$1048576))),"")</f>
        <v/>
      </c>
      <c r="F38" t="str">
        <f t="shared" si="1"/>
        <v/>
      </c>
    </row>
  </sheetData>
  <autoFilter ref="A1:F38"/>
  <dataValidations count="1">
    <dataValidation type="list" allowBlank="1" showInputMessage="1" showErrorMessage="1" sqref="B2:B1048576">
      <formula1>Наименование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</vt:lpstr>
      <vt:lpstr>Приход-расход</vt:lpstr>
      <vt:lpstr>Наименование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2015-09-11T11:36:42Z</dcterms:modified>
</cp:coreProperties>
</file>