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Mode="autoNoTable"/>
</workbook>
</file>

<file path=xl/calcChain.xml><?xml version="1.0" encoding="utf-8"?>
<calcChain xmlns="http://schemas.openxmlformats.org/spreadsheetml/2006/main">
  <c r="Y23" i="1"/>
  <c r="L23"/>
  <c r="W23" s="1"/>
  <c r="Y22"/>
  <c r="L22"/>
  <c r="W22" s="1"/>
  <c r="Y21"/>
  <c r="L21"/>
  <c r="W21" s="1"/>
  <c r="Y20"/>
  <c r="L20"/>
  <c r="W20" s="1"/>
  <c r="Y19"/>
  <c r="L19"/>
  <c r="W19" s="1"/>
  <c r="Y18"/>
  <c r="L18"/>
  <c r="W18" s="1"/>
  <c r="Y17"/>
  <c r="L17"/>
  <c r="W17" s="1"/>
  <c r="Y16"/>
  <c r="L16"/>
  <c r="W16" s="1"/>
  <c r="Y15"/>
  <c r="L15"/>
  <c r="W15" s="1"/>
  <c r="Y14"/>
  <c r="L14"/>
  <c r="W14" s="1"/>
  <c r="Y13"/>
  <c r="L13"/>
  <c r="W13" s="1"/>
  <c r="Y12"/>
  <c r="L12"/>
  <c r="W12" s="1"/>
  <c r="Y11"/>
  <c r="L11"/>
  <c r="W11" s="1"/>
  <c r="Y10"/>
  <c r="L10"/>
  <c r="W10" s="1"/>
  <c r="Y9"/>
  <c r="L9"/>
  <c r="W9" s="1"/>
  <c r="Y8"/>
  <c r="L8"/>
  <c r="W8" s="1"/>
  <c r="Y7"/>
  <c r="L7"/>
  <c r="W7" s="1"/>
  <c r="Y6"/>
  <c r="L6"/>
  <c r="W6" s="1"/>
  <c r="Y5"/>
  <c r="L5"/>
  <c r="W5" s="1"/>
  <c r="N5" l="1"/>
  <c r="P5"/>
  <c r="R5"/>
  <c r="T5"/>
  <c r="V5"/>
  <c r="N6"/>
  <c r="P6"/>
  <c r="R6"/>
  <c r="T6"/>
  <c r="V6"/>
  <c r="N7"/>
  <c r="P7"/>
  <c r="R7"/>
  <c r="T7"/>
  <c r="V7"/>
  <c r="N8"/>
  <c r="P8"/>
  <c r="R8"/>
  <c r="T8"/>
  <c r="V8"/>
  <c r="N9"/>
  <c r="P9"/>
  <c r="R9"/>
  <c r="T9"/>
  <c r="V9"/>
  <c r="N10"/>
  <c r="P10"/>
  <c r="R10"/>
  <c r="T10"/>
  <c r="V10"/>
  <c r="N11"/>
  <c r="P11"/>
  <c r="R11"/>
  <c r="T11"/>
  <c r="V11"/>
  <c r="N12"/>
  <c r="P12"/>
  <c r="R12"/>
  <c r="T12"/>
  <c r="V12"/>
  <c r="N13"/>
  <c r="P13"/>
  <c r="R13"/>
  <c r="T13"/>
  <c r="V13"/>
  <c r="N14"/>
  <c r="P14"/>
  <c r="R14"/>
  <c r="T14"/>
  <c r="V14"/>
  <c r="N15"/>
  <c r="P15"/>
  <c r="R15"/>
  <c r="T15"/>
  <c r="V15"/>
  <c r="N16"/>
  <c r="P16"/>
  <c r="R16"/>
  <c r="T16"/>
  <c r="V16"/>
  <c r="N17"/>
  <c r="P17"/>
  <c r="R17"/>
  <c r="T17"/>
  <c r="V17"/>
  <c r="N18"/>
  <c r="P18"/>
  <c r="R18"/>
  <c r="T18"/>
  <c r="V18"/>
  <c r="N19"/>
  <c r="P19"/>
  <c r="R19"/>
  <c r="T19"/>
  <c r="V19"/>
  <c r="N20"/>
  <c r="P20"/>
  <c r="R20"/>
  <c r="T20"/>
  <c r="V20"/>
  <c r="N21"/>
  <c r="P21"/>
  <c r="R21"/>
  <c r="T21"/>
  <c r="V21"/>
  <c r="N22"/>
  <c r="P22"/>
  <c r="R22"/>
  <c r="T22"/>
  <c r="V22"/>
  <c r="N23"/>
  <c r="P23"/>
  <c r="R23"/>
  <c r="T23"/>
  <c r="V23"/>
  <c r="M5"/>
  <c r="O5"/>
  <c r="Q5"/>
  <c r="S5"/>
  <c r="U5"/>
  <c r="M6"/>
  <c r="O6"/>
  <c r="Q6"/>
  <c r="S6"/>
  <c r="U6"/>
  <c r="M7"/>
  <c r="O7"/>
  <c r="Q7"/>
  <c r="S7"/>
  <c r="U7"/>
  <c r="M8"/>
  <c r="O8"/>
  <c r="Q8"/>
  <c r="S8"/>
  <c r="U8"/>
  <c r="M9"/>
  <c r="O9"/>
  <c r="Q9"/>
  <c r="S9"/>
  <c r="U9"/>
  <c r="M10"/>
  <c r="O10"/>
  <c r="Q10"/>
  <c r="S10"/>
  <c r="U10"/>
  <c r="M11"/>
  <c r="O11"/>
  <c r="Q11"/>
  <c r="S11"/>
  <c r="U11"/>
  <c r="M12"/>
  <c r="O12"/>
  <c r="Q12"/>
  <c r="S12"/>
  <c r="U12"/>
  <c r="M13"/>
  <c r="O13"/>
  <c r="Q13"/>
  <c r="S13"/>
  <c r="U13"/>
  <c r="M14"/>
  <c r="O14"/>
  <c r="Q14"/>
  <c r="S14"/>
  <c r="U14"/>
  <c r="M15"/>
  <c r="O15"/>
  <c r="Q15"/>
  <c r="S15"/>
  <c r="U15"/>
  <c r="M16"/>
  <c r="O16"/>
  <c r="Q16"/>
  <c r="S16"/>
  <c r="U16"/>
  <c r="M17"/>
  <c r="O17"/>
  <c r="Q17"/>
  <c r="S17"/>
  <c r="U17"/>
  <c r="M18"/>
  <c r="O18"/>
  <c r="Q18"/>
  <c r="S18"/>
  <c r="U18"/>
  <c r="M19"/>
  <c r="O19"/>
  <c r="Q19"/>
  <c r="S19"/>
  <c r="U19"/>
  <c r="M20"/>
  <c r="O20"/>
  <c r="Q20"/>
  <c r="S20"/>
  <c r="U20"/>
  <c r="M21"/>
  <c r="O21"/>
  <c r="Q21"/>
  <c r="S21"/>
  <c r="U21"/>
  <c r="M22"/>
  <c r="O22"/>
  <c r="Q22"/>
  <c r="S22"/>
  <c r="U22"/>
  <c r="M23"/>
  <c r="O23"/>
  <c r="Q23"/>
  <c r="S23"/>
  <c r="U23"/>
</calcChain>
</file>

<file path=xl/sharedStrings.xml><?xml version="1.0" encoding="utf-8"?>
<sst xmlns="http://schemas.openxmlformats.org/spreadsheetml/2006/main" count="35" uniqueCount="25">
  <si>
    <t>всего</t>
  </si>
  <si>
    <t>до 1</t>
  </si>
  <si>
    <t>с 1 до 2</t>
  </si>
  <si>
    <t>с 1 до 1.5</t>
  </si>
  <si>
    <t>до 1.5</t>
  </si>
  <si>
    <t>с 1.5 до 2</t>
  </si>
  <si>
    <t>с 2 до 3</t>
  </si>
  <si>
    <t>с 3 до 4</t>
  </si>
  <si>
    <t>с 4 до 5</t>
  </si>
  <si>
    <t>с 5 до 6</t>
  </si>
  <si>
    <t>с 6 до 7</t>
  </si>
  <si>
    <t>возраст на 1 сентября 2012</t>
  </si>
  <si>
    <t>№</t>
  </si>
  <si>
    <t>ФИО</t>
  </si>
  <si>
    <t>Дата рожд.</t>
  </si>
  <si>
    <t>Адрес</t>
  </si>
  <si>
    <t>Телефон</t>
  </si>
  <si>
    <t>Дата подачи</t>
  </si>
  <si>
    <t>Возраст на д/п</t>
  </si>
  <si>
    <t>Примечания</t>
  </si>
  <si>
    <t>Открытка</t>
  </si>
  <si>
    <t>Льгота</t>
  </si>
  <si>
    <t>Возраст на 01.07.2012</t>
  </si>
  <si>
    <t>с 0 до 1</t>
  </si>
  <si>
    <t>Возраст на 01.09.2012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</si>
</sst>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b/>
      <sz val="18"/>
      <name val="Arial"/>
      <family val="2"/>
      <charset val="204"/>
    </font>
    <font>
      <sz val="11"/>
      <name val="Arial Cyr"/>
      <charset val="204"/>
    </font>
    <font>
      <b/>
      <sz val="11"/>
      <color indexed="10"/>
      <name val="Arial Cyr"/>
      <charset val="204"/>
    </font>
    <font>
      <sz val="11"/>
      <color rgb="FF0000FF"/>
      <name val="Arial Cyr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color rgb="FFFF0066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rgb="FF0000FF"/>
      <name val="Arial Cyr"/>
      <charset val="204"/>
    </font>
    <font>
      <sz val="11"/>
      <name val="Arial"/>
      <family val="2"/>
      <charset val="204"/>
    </font>
    <font>
      <sz val="10"/>
      <color rgb="FFFF006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1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2" fontId="5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2" fontId="9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/>
    <xf numFmtId="2" fontId="8" fillId="0" borderId="1" xfId="0" applyNumberFormat="1" applyFont="1" applyFill="1" applyBorder="1"/>
    <xf numFmtId="0" fontId="7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left" vertical="center" wrapText="1"/>
    </xf>
    <xf numFmtId="2" fontId="5" fillId="0" borderId="2" xfId="0" applyNumberFormat="1" applyFont="1" applyFill="1" applyBorder="1"/>
    <xf numFmtId="1" fontId="3" fillId="0" borderId="6" xfId="0" applyNumberFormat="1" applyFont="1" applyFill="1" applyBorder="1"/>
    <xf numFmtId="0" fontId="1" fillId="0" borderId="1" xfId="0" applyFont="1" applyFill="1" applyBorder="1" applyAlignment="1">
      <alignment horizontal="center" vertical="center" textRotation="255"/>
    </xf>
    <xf numFmtId="0" fontId="7" fillId="0" borderId="1" xfId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0" fillId="0" borderId="1" xfId="1" applyFont="1" applyFill="1" applyBorder="1" applyAlignment="1">
      <alignment horizontal="left"/>
    </xf>
    <xf numFmtId="14" fontId="0" fillId="0" borderId="1" xfId="1" applyNumberFormat="1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left"/>
    </xf>
    <xf numFmtId="14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0" fontId="0" fillId="0" borderId="1" xfId="1" applyFont="1" applyFill="1" applyBorder="1"/>
    <xf numFmtId="2" fontId="5" fillId="0" borderId="8" xfId="0" applyNumberFormat="1" applyFont="1" applyFill="1" applyBorder="1"/>
    <xf numFmtId="1" fontId="3" fillId="0" borderId="5" xfId="0" applyNumberFormat="1" applyFont="1" applyFill="1" applyBorder="1"/>
    <xf numFmtId="0" fontId="0" fillId="0" borderId="5" xfId="0" applyNumberFormat="1" applyFill="1" applyBorder="1"/>
    <xf numFmtId="0" fontId="0" fillId="0" borderId="9" xfId="0" applyNumberFormat="1" applyFill="1" applyBorder="1"/>
    <xf numFmtId="0" fontId="8" fillId="0" borderId="4" xfId="0" applyFont="1" applyFill="1" applyBorder="1"/>
    <xf numFmtId="14" fontId="15" fillId="0" borderId="1" xfId="1" applyNumberFormat="1" applyFont="1" applyFill="1" applyBorder="1" applyAlignment="1">
      <alignment horizontal="center"/>
    </xf>
    <xf numFmtId="0" fontId="15" fillId="0" borderId="1" xfId="1" applyFont="1" applyFill="1" applyBorder="1" applyAlignment="1">
      <alignment horizontal="left"/>
    </xf>
    <xf numFmtId="1" fontId="15" fillId="0" borderId="1" xfId="1" applyNumberFormat="1" applyFont="1" applyFill="1" applyBorder="1" applyAlignment="1">
      <alignment horizontal="left"/>
    </xf>
    <xf numFmtId="14" fontId="15" fillId="0" borderId="1" xfId="1" applyNumberFormat="1" applyFont="1" applyFill="1" applyBorder="1" applyAlignment="1">
      <alignment horizontal="center" vertical="center"/>
    </xf>
    <xf numFmtId="2" fontId="15" fillId="0" borderId="1" xfId="1" applyNumberFormat="1" applyFont="1" applyFill="1" applyBorder="1" applyAlignment="1">
      <alignment horizontal="center"/>
    </xf>
    <xf numFmtId="2" fontId="15" fillId="0" borderId="1" xfId="1" applyNumberFormat="1" applyFont="1" applyFill="1" applyBorder="1" applyAlignment="1">
      <alignment horizontal="left"/>
    </xf>
    <xf numFmtId="0" fontId="15" fillId="0" borderId="1" xfId="1" applyFont="1" applyFill="1" applyBorder="1"/>
    <xf numFmtId="0" fontId="9" fillId="0" borderId="4" xfId="0" applyFont="1" applyFill="1" applyBorder="1"/>
    <xf numFmtId="0" fontId="7" fillId="0" borderId="1" xfId="0" applyFont="1" applyFill="1" applyBorder="1"/>
    <xf numFmtId="2" fontId="15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0" fontId="0" fillId="0" borderId="1" xfId="0" applyNumberFormat="1" applyFill="1" applyBorder="1"/>
    <xf numFmtId="0" fontId="0" fillId="0" borderId="2" xfId="0" applyNumberFormat="1" applyFill="1" applyBorder="1"/>
    <xf numFmtId="0" fontId="16" fillId="0" borderId="1" xfId="1" applyFont="1" applyFill="1" applyBorder="1"/>
    <xf numFmtId="0" fontId="7" fillId="0" borderId="1" xfId="1" applyFont="1" applyFill="1" applyBorder="1"/>
    <xf numFmtId="2" fontId="3" fillId="0" borderId="8" xfId="0" applyNumberFormat="1" applyFont="1" applyFill="1" applyBorder="1"/>
    <xf numFmtId="0" fontId="0" fillId="0" borderId="5" xfId="0" applyNumberFormat="1" applyFont="1" applyFill="1" applyBorder="1"/>
    <xf numFmtId="0" fontId="0" fillId="0" borderId="9" xfId="0" applyNumberFormat="1" applyFont="1" applyFill="1" applyBorder="1"/>
    <xf numFmtId="0" fontId="0" fillId="0" borderId="4" xfId="0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"/>
  <sheetViews>
    <sheetView tabSelected="1" workbookViewId="0">
      <selection activeCell="G8" sqref="G8"/>
    </sheetView>
  </sheetViews>
  <sheetFormatPr defaultRowHeight="15"/>
  <cols>
    <col min="1" max="1" width="5.85546875" customWidth="1"/>
    <col min="2" max="2" width="22.5703125" customWidth="1"/>
    <col min="3" max="3" width="13.42578125" customWidth="1"/>
    <col min="4" max="4" width="26.42578125" customWidth="1"/>
    <col min="5" max="5" width="16.42578125" customWidth="1"/>
    <col min="6" max="6" width="12.5703125" customWidth="1"/>
    <col min="7" max="7" width="8.5703125" customWidth="1"/>
    <col min="8" max="8" width="15" customWidth="1"/>
    <col min="9" max="9" width="12.5703125" customWidth="1"/>
    <col min="10" max="10" width="16.5703125" customWidth="1"/>
    <col min="11" max="11" width="11.28515625" customWidth="1"/>
    <col min="12" max="24" width="0" hidden="1" customWidth="1"/>
    <col min="25" max="25" width="13" customWidth="1"/>
  </cols>
  <sheetData>
    <row r="1" spans="1:25" ht="45">
      <c r="A1" s="1"/>
      <c r="B1" s="2"/>
      <c r="C1" s="3"/>
      <c r="D1" s="3"/>
      <c r="E1" s="4"/>
      <c r="F1" s="5"/>
      <c r="G1" s="6"/>
      <c r="H1" s="7"/>
      <c r="I1" s="7"/>
      <c r="J1" s="8"/>
      <c r="K1" s="9"/>
      <c r="L1" s="10"/>
      <c r="M1" s="11" t="s">
        <v>0</v>
      </c>
      <c r="N1" s="12" t="s">
        <v>1</v>
      </c>
      <c r="O1" s="12" t="s">
        <v>2</v>
      </c>
      <c r="P1" s="11" t="s">
        <v>3</v>
      </c>
      <c r="Q1" s="12" t="s">
        <v>4</v>
      </c>
      <c r="R1" s="12" t="s">
        <v>5</v>
      </c>
      <c r="S1" s="12" t="s">
        <v>6</v>
      </c>
      <c r="T1" s="12" t="s">
        <v>7</v>
      </c>
      <c r="U1" s="12" t="s">
        <v>8</v>
      </c>
      <c r="V1" s="12" t="s">
        <v>9</v>
      </c>
      <c r="W1" s="13" t="s">
        <v>10</v>
      </c>
      <c r="X1" s="14"/>
      <c r="Y1" s="15" t="s">
        <v>11</v>
      </c>
    </row>
    <row r="2" spans="1:25" ht="18.75">
      <c r="A2" s="1"/>
      <c r="B2" s="16"/>
      <c r="C2" s="16"/>
      <c r="D2" s="16"/>
      <c r="E2" s="16"/>
      <c r="F2" s="5"/>
      <c r="G2" s="6"/>
      <c r="H2" s="7"/>
      <c r="I2" s="7"/>
      <c r="J2" s="8"/>
      <c r="K2" s="17"/>
      <c r="L2" s="10"/>
      <c r="M2" s="11"/>
      <c r="N2" s="12"/>
      <c r="O2" s="12"/>
      <c r="P2" s="12"/>
      <c r="Q2" s="12"/>
      <c r="R2" s="12"/>
      <c r="S2" s="12"/>
      <c r="T2" s="12"/>
      <c r="U2" s="12"/>
      <c r="V2" s="12"/>
      <c r="W2" s="13"/>
      <c r="X2" s="14"/>
      <c r="Y2" s="18"/>
    </row>
    <row r="3" spans="1:25" ht="15.75">
      <c r="A3" s="1"/>
      <c r="B3" s="19"/>
      <c r="C3" s="20"/>
      <c r="D3" s="20"/>
      <c r="E3" s="21"/>
      <c r="F3" s="5"/>
      <c r="G3" s="6"/>
      <c r="H3" s="7"/>
      <c r="I3" s="7"/>
      <c r="J3" s="8"/>
      <c r="K3" s="9"/>
      <c r="L3" s="22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14"/>
      <c r="Y3" s="18"/>
    </row>
    <row r="4" spans="1:25" ht="60">
      <c r="A4" s="24" t="s">
        <v>12</v>
      </c>
      <c r="B4" s="19" t="s">
        <v>13</v>
      </c>
      <c r="C4" s="25" t="s">
        <v>14</v>
      </c>
      <c r="D4" s="25" t="s">
        <v>15</v>
      </c>
      <c r="E4" s="26" t="s">
        <v>16</v>
      </c>
      <c r="F4" s="27" t="s">
        <v>17</v>
      </c>
      <c r="G4" s="28" t="s">
        <v>18</v>
      </c>
      <c r="H4" s="27" t="s">
        <v>19</v>
      </c>
      <c r="I4" s="27" t="s">
        <v>20</v>
      </c>
      <c r="J4" s="27" t="s">
        <v>21</v>
      </c>
      <c r="K4" s="29">
        <v>41122</v>
      </c>
      <c r="L4" s="30" t="s">
        <v>22</v>
      </c>
      <c r="M4" s="11" t="s">
        <v>0</v>
      </c>
      <c r="N4" s="11" t="s">
        <v>23</v>
      </c>
      <c r="O4" s="11" t="s">
        <v>2</v>
      </c>
      <c r="P4" s="11" t="s">
        <v>3</v>
      </c>
      <c r="Q4" s="11" t="s">
        <v>4</v>
      </c>
      <c r="R4" s="11" t="s">
        <v>5</v>
      </c>
      <c r="S4" s="11" t="s">
        <v>6</v>
      </c>
      <c r="T4" s="11" t="s">
        <v>7</v>
      </c>
      <c r="U4" s="11" t="s">
        <v>8</v>
      </c>
      <c r="V4" s="11" t="s">
        <v>9</v>
      </c>
      <c r="W4" s="31" t="s">
        <v>10</v>
      </c>
      <c r="X4" s="32">
        <v>41153</v>
      </c>
      <c r="Y4" s="33" t="s">
        <v>24</v>
      </c>
    </row>
    <row r="5" spans="1:25">
      <c r="A5" s="1">
        <v>1</v>
      </c>
      <c r="B5" s="47"/>
      <c r="C5" s="46">
        <v>39480</v>
      </c>
      <c r="D5" s="47"/>
      <c r="E5" s="48"/>
      <c r="F5" s="49">
        <v>39595</v>
      </c>
      <c r="G5" s="50"/>
      <c r="H5" s="47"/>
      <c r="I5" s="47"/>
      <c r="J5" s="47"/>
      <c r="K5" s="52"/>
      <c r="L5" s="41">
        <f t="shared" ref="L5:L23" si="0">(($K$4)-(C5))/365</f>
        <v>4.4986301369863018</v>
      </c>
      <c r="M5" s="42">
        <f t="shared" ref="M5:M23" si="1">IF(L5&gt;0,1,0)</f>
        <v>1</v>
      </c>
      <c r="N5" s="42">
        <f t="shared" ref="N5:N23" si="2">IF((L5&lt;1)*AND(L5&gt;0),1,0)</f>
        <v>0</v>
      </c>
      <c r="O5" s="42">
        <f t="shared" ref="O5:O23" si="3">IF((L5&gt;=1)*AND(L5&lt;2),1,0)</f>
        <v>0</v>
      </c>
      <c r="P5" s="42">
        <f t="shared" ref="P5:P23" si="4">IF((L5&lt;1.5)*AND(L5&gt;1),1,0)</f>
        <v>0</v>
      </c>
      <c r="Q5" s="42">
        <f t="shared" ref="Q5:Q23" si="5">IF((L5&lt;1.5)*AND(L5&gt;0),1,0)</f>
        <v>0</v>
      </c>
      <c r="R5" s="43">
        <f t="shared" ref="R5:R23" si="6">IF((L5&gt;=1.5)*AND(L5&lt;2),1,0)</f>
        <v>0</v>
      </c>
      <c r="S5" s="43">
        <f t="shared" ref="S5:S23" si="7">IF((L5&gt;=2)*AND(L5&lt;3),1,0)</f>
        <v>0</v>
      </c>
      <c r="T5" s="43">
        <f t="shared" ref="T5:T23" si="8">IF((L5&gt;=3)*AND(L5&lt;4),1,0)</f>
        <v>0</v>
      </c>
      <c r="U5" s="43">
        <f t="shared" ref="U5:U23" si="9">IF((L5&gt;=4)*AND(L5&lt;5),1,0)</f>
        <v>1</v>
      </c>
      <c r="V5" s="43">
        <f t="shared" ref="V5:V23" si="10">IF((L5&gt;=5)*AND(L5&lt;6),1,0)</f>
        <v>0</v>
      </c>
      <c r="W5" s="44">
        <f t="shared" ref="W5:W23" si="11">IF((L5&gt;=6)*AND(L5&lt;7),1,0)</f>
        <v>0</v>
      </c>
      <c r="X5" s="53"/>
      <c r="Y5" s="18">
        <f>(($X$4)-(C5))/365</f>
        <v>4.5835616438356164</v>
      </c>
    </row>
    <row r="6" spans="1:25">
      <c r="A6" s="34">
        <v>2</v>
      </c>
      <c r="B6" s="35"/>
      <c r="C6" s="36">
        <v>39147</v>
      </c>
      <c r="D6" s="35"/>
      <c r="E6" s="37"/>
      <c r="F6" s="38">
        <v>39609</v>
      </c>
      <c r="G6" s="39"/>
      <c r="H6" s="35"/>
      <c r="I6" s="35"/>
      <c r="J6" s="35"/>
      <c r="K6" s="40"/>
      <c r="L6" s="41">
        <f t="shared" si="0"/>
        <v>5.4109589041095889</v>
      </c>
      <c r="M6" s="42">
        <f t="shared" si="1"/>
        <v>1</v>
      </c>
      <c r="N6" s="42">
        <f t="shared" si="2"/>
        <v>0</v>
      </c>
      <c r="O6" s="42">
        <f t="shared" si="3"/>
        <v>0</v>
      </c>
      <c r="P6" s="42">
        <f t="shared" si="4"/>
        <v>0</v>
      </c>
      <c r="Q6" s="42">
        <f t="shared" si="5"/>
        <v>0</v>
      </c>
      <c r="R6" s="43">
        <f t="shared" si="6"/>
        <v>0</v>
      </c>
      <c r="S6" s="43">
        <f t="shared" si="7"/>
        <v>0</v>
      </c>
      <c r="T6" s="43">
        <f t="shared" si="8"/>
        <v>0</v>
      </c>
      <c r="U6" s="43">
        <f t="shared" si="9"/>
        <v>0</v>
      </c>
      <c r="V6" s="43">
        <f t="shared" si="10"/>
        <v>1</v>
      </c>
      <c r="W6" s="44">
        <f t="shared" si="11"/>
        <v>0</v>
      </c>
      <c r="X6" s="45"/>
      <c r="Y6" s="18">
        <f t="shared" ref="Y6:Y23" si="12">(($X$4)-(C6))/365</f>
        <v>5.4958904109589044</v>
      </c>
    </row>
    <row r="7" spans="1:25">
      <c r="A7" s="1">
        <v>3</v>
      </c>
      <c r="B7" s="47"/>
      <c r="C7" s="46">
        <v>39593</v>
      </c>
      <c r="D7" s="47"/>
      <c r="E7" s="48"/>
      <c r="F7" s="49">
        <v>39636</v>
      </c>
      <c r="G7" s="50"/>
      <c r="H7" s="47"/>
      <c r="I7" s="47"/>
      <c r="J7" s="47"/>
      <c r="K7" s="52"/>
      <c r="L7" s="41">
        <f t="shared" si="0"/>
        <v>4.1890410958904107</v>
      </c>
      <c r="M7" s="42">
        <f t="shared" si="1"/>
        <v>1</v>
      </c>
      <c r="N7" s="42">
        <f t="shared" si="2"/>
        <v>0</v>
      </c>
      <c r="O7" s="42">
        <f t="shared" si="3"/>
        <v>0</v>
      </c>
      <c r="P7" s="42">
        <f t="shared" si="4"/>
        <v>0</v>
      </c>
      <c r="Q7" s="42">
        <f t="shared" si="5"/>
        <v>0</v>
      </c>
      <c r="R7" s="43">
        <f t="shared" si="6"/>
        <v>0</v>
      </c>
      <c r="S7" s="43">
        <f t="shared" si="7"/>
        <v>0</v>
      </c>
      <c r="T7" s="43">
        <f t="shared" si="8"/>
        <v>0</v>
      </c>
      <c r="U7" s="43">
        <f t="shared" si="9"/>
        <v>1</v>
      </c>
      <c r="V7" s="43">
        <f t="shared" si="10"/>
        <v>0</v>
      </c>
      <c r="W7" s="44">
        <f t="shared" si="11"/>
        <v>0</v>
      </c>
      <c r="X7" s="45"/>
      <c r="Y7" s="18">
        <f t="shared" si="12"/>
        <v>4.2739726027397262</v>
      </c>
    </row>
    <row r="8" spans="1:25">
      <c r="A8" s="34">
        <v>4</v>
      </c>
      <c r="B8" s="35"/>
      <c r="C8" s="46">
        <v>40047</v>
      </c>
      <c r="D8" s="47"/>
      <c r="E8" s="48"/>
      <c r="F8" s="49">
        <v>40154</v>
      </c>
      <c r="G8" s="50"/>
      <c r="H8" s="47"/>
      <c r="I8" s="47"/>
      <c r="J8" s="51"/>
      <c r="K8" s="52"/>
      <c r="L8" s="41">
        <f t="shared" si="0"/>
        <v>2.9452054794520546</v>
      </c>
      <c r="M8" s="42">
        <f t="shared" si="1"/>
        <v>1</v>
      </c>
      <c r="N8" s="42">
        <f t="shared" si="2"/>
        <v>0</v>
      </c>
      <c r="O8" s="42">
        <f t="shared" si="3"/>
        <v>0</v>
      </c>
      <c r="P8" s="42">
        <f t="shared" si="4"/>
        <v>0</v>
      </c>
      <c r="Q8" s="42">
        <f t="shared" si="5"/>
        <v>0</v>
      </c>
      <c r="R8" s="43">
        <f t="shared" si="6"/>
        <v>0</v>
      </c>
      <c r="S8" s="43">
        <f t="shared" si="7"/>
        <v>1</v>
      </c>
      <c r="T8" s="43">
        <f t="shared" si="8"/>
        <v>0</v>
      </c>
      <c r="U8" s="43">
        <f t="shared" si="9"/>
        <v>0</v>
      </c>
      <c r="V8" s="43">
        <f t="shared" si="10"/>
        <v>0</v>
      </c>
      <c r="W8" s="44">
        <f t="shared" si="11"/>
        <v>0</v>
      </c>
      <c r="X8" s="45"/>
      <c r="Y8" s="18">
        <f t="shared" si="12"/>
        <v>3.0301369863013701</v>
      </c>
    </row>
    <row r="9" spans="1:25">
      <c r="A9" s="34">
        <v>5</v>
      </c>
      <c r="B9" s="47"/>
      <c r="C9" s="46">
        <v>40197</v>
      </c>
      <c r="D9" s="47"/>
      <c r="E9" s="48"/>
      <c r="F9" s="49">
        <v>40259</v>
      </c>
      <c r="G9" s="50"/>
      <c r="H9" s="47"/>
      <c r="I9" s="47"/>
      <c r="J9" s="47"/>
      <c r="K9" s="52"/>
      <c r="L9" s="41">
        <f t="shared" si="0"/>
        <v>2.5342465753424657</v>
      </c>
      <c r="M9" s="42">
        <f t="shared" si="1"/>
        <v>1</v>
      </c>
      <c r="N9" s="42">
        <f t="shared" si="2"/>
        <v>0</v>
      </c>
      <c r="O9" s="42">
        <f t="shared" si="3"/>
        <v>0</v>
      </c>
      <c r="P9" s="42">
        <f t="shared" si="4"/>
        <v>0</v>
      </c>
      <c r="Q9" s="42">
        <f t="shared" si="5"/>
        <v>0</v>
      </c>
      <c r="R9" s="43">
        <f t="shared" si="6"/>
        <v>0</v>
      </c>
      <c r="S9" s="43">
        <f t="shared" si="7"/>
        <v>1</v>
      </c>
      <c r="T9" s="43">
        <f t="shared" si="8"/>
        <v>0</v>
      </c>
      <c r="U9" s="43">
        <f t="shared" si="9"/>
        <v>0</v>
      </c>
      <c r="V9" s="43">
        <f t="shared" si="10"/>
        <v>0</v>
      </c>
      <c r="W9" s="44">
        <f t="shared" si="11"/>
        <v>0</v>
      </c>
      <c r="X9" s="45"/>
      <c r="Y9" s="18">
        <f t="shared" si="12"/>
        <v>2.6191780821917807</v>
      </c>
    </row>
    <row r="10" spans="1:25">
      <c r="A10" s="1">
        <v>6</v>
      </c>
      <c r="B10" s="47"/>
      <c r="C10" s="46">
        <v>40247</v>
      </c>
      <c r="D10" s="47"/>
      <c r="E10" s="48"/>
      <c r="F10" s="49">
        <v>40261</v>
      </c>
      <c r="G10" s="50"/>
      <c r="H10" s="47"/>
      <c r="I10" s="47"/>
      <c r="J10" s="51"/>
      <c r="K10" s="52"/>
      <c r="L10" s="41">
        <f t="shared" si="0"/>
        <v>2.3972602739726026</v>
      </c>
      <c r="M10" s="42">
        <f t="shared" si="1"/>
        <v>1</v>
      </c>
      <c r="N10" s="42">
        <f t="shared" si="2"/>
        <v>0</v>
      </c>
      <c r="O10" s="42">
        <f t="shared" si="3"/>
        <v>0</v>
      </c>
      <c r="P10" s="42">
        <f t="shared" si="4"/>
        <v>0</v>
      </c>
      <c r="Q10" s="42">
        <f t="shared" si="5"/>
        <v>0</v>
      </c>
      <c r="R10" s="43">
        <f t="shared" si="6"/>
        <v>0</v>
      </c>
      <c r="S10" s="43">
        <f t="shared" si="7"/>
        <v>1</v>
      </c>
      <c r="T10" s="43">
        <f t="shared" si="8"/>
        <v>0</v>
      </c>
      <c r="U10" s="43">
        <f t="shared" si="9"/>
        <v>0</v>
      </c>
      <c r="V10" s="43">
        <f t="shared" si="10"/>
        <v>0</v>
      </c>
      <c r="W10" s="44">
        <f t="shared" si="11"/>
        <v>0</v>
      </c>
      <c r="X10" s="45"/>
      <c r="Y10" s="18">
        <f t="shared" si="12"/>
        <v>2.4821917808219176</v>
      </c>
    </row>
    <row r="11" spans="1:25">
      <c r="A11" s="34">
        <v>7</v>
      </c>
      <c r="B11" s="47"/>
      <c r="C11" s="46">
        <v>40199</v>
      </c>
      <c r="D11" s="47"/>
      <c r="E11" s="48"/>
      <c r="F11" s="49">
        <v>40323</v>
      </c>
      <c r="G11" s="50"/>
      <c r="H11" s="47"/>
      <c r="I11" s="47"/>
      <c r="J11" s="51"/>
      <c r="K11" s="52"/>
      <c r="L11" s="41">
        <f t="shared" si="0"/>
        <v>2.5287671232876714</v>
      </c>
      <c r="M11" s="42">
        <f t="shared" si="1"/>
        <v>1</v>
      </c>
      <c r="N11" s="42">
        <f t="shared" si="2"/>
        <v>0</v>
      </c>
      <c r="O11" s="42">
        <f t="shared" si="3"/>
        <v>0</v>
      </c>
      <c r="P11" s="42">
        <f t="shared" si="4"/>
        <v>0</v>
      </c>
      <c r="Q11" s="42">
        <f t="shared" si="5"/>
        <v>0</v>
      </c>
      <c r="R11" s="43">
        <f t="shared" si="6"/>
        <v>0</v>
      </c>
      <c r="S11" s="43">
        <f t="shared" si="7"/>
        <v>1</v>
      </c>
      <c r="T11" s="43">
        <f t="shared" si="8"/>
        <v>0</v>
      </c>
      <c r="U11" s="43">
        <f t="shared" si="9"/>
        <v>0</v>
      </c>
      <c r="V11" s="43">
        <f t="shared" si="10"/>
        <v>0</v>
      </c>
      <c r="W11" s="44">
        <f t="shared" si="11"/>
        <v>0</v>
      </c>
      <c r="X11" s="45"/>
      <c r="Y11" s="18">
        <f t="shared" si="12"/>
        <v>2.6136986301369864</v>
      </c>
    </row>
    <row r="12" spans="1:25">
      <c r="A12" s="1">
        <v>8</v>
      </c>
      <c r="B12" s="47"/>
      <c r="C12" s="46">
        <v>40285</v>
      </c>
      <c r="D12" s="47"/>
      <c r="E12" s="48"/>
      <c r="F12" s="49">
        <v>40344</v>
      </c>
      <c r="G12" s="50"/>
      <c r="H12" s="47"/>
      <c r="I12" s="47"/>
      <c r="J12" s="51"/>
      <c r="K12" s="52"/>
      <c r="L12" s="41">
        <f t="shared" si="0"/>
        <v>2.2931506849315069</v>
      </c>
      <c r="M12" s="42">
        <f t="shared" si="1"/>
        <v>1</v>
      </c>
      <c r="N12" s="42">
        <f t="shared" si="2"/>
        <v>0</v>
      </c>
      <c r="O12" s="42">
        <f t="shared" si="3"/>
        <v>0</v>
      </c>
      <c r="P12" s="42">
        <f t="shared" si="4"/>
        <v>0</v>
      </c>
      <c r="Q12" s="42">
        <f t="shared" si="5"/>
        <v>0</v>
      </c>
      <c r="R12" s="43">
        <f t="shared" si="6"/>
        <v>0</v>
      </c>
      <c r="S12" s="43">
        <f t="shared" si="7"/>
        <v>1</v>
      </c>
      <c r="T12" s="43">
        <f t="shared" si="8"/>
        <v>0</v>
      </c>
      <c r="U12" s="43">
        <f t="shared" si="9"/>
        <v>0</v>
      </c>
      <c r="V12" s="43">
        <f t="shared" si="10"/>
        <v>0</v>
      </c>
      <c r="W12" s="44">
        <f t="shared" si="11"/>
        <v>0</v>
      </c>
      <c r="X12" s="45"/>
      <c r="Y12" s="18">
        <f t="shared" si="12"/>
        <v>2.3780821917808219</v>
      </c>
    </row>
    <row r="13" spans="1:25">
      <c r="A13" s="54">
        <v>9</v>
      </c>
      <c r="B13" s="47"/>
      <c r="C13" s="49">
        <v>40242</v>
      </c>
      <c r="D13" s="47"/>
      <c r="E13" s="48"/>
      <c r="F13" s="46">
        <v>40339</v>
      </c>
      <c r="G13" s="55"/>
      <c r="H13" s="47"/>
      <c r="I13" s="47"/>
      <c r="J13" s="47"/>
      <c r="K13" s="52"/>
      <c r="L13" s="41">
        <f t="shared" si="0"/>
        <v>2.4109589041095889</v>
      </c>
      <c r="M13" s="56">
        <f t="shared" si="1"/>
        <v>1</v>
      </c>
      <c r="N13" s="42">
        <f t="shared" si="2"/>
        <v>0</v>
      </c>
      <c r="O13" s="42">
        <f t="shared" si="3"/>
        <v>0</v>
      </c>
      <c r="P13" s="42">
        <f t="shared" si="4"/>
        <v>0</v>
      </c>
      <c r="Q13" s="56">
        <f t="shared" si="5"/>
        <v>0</v>
      </c>
      <c r="R13" s="57">
        <f t="shared" si="6"/>
        <v>0</v>
      </c>
      <c r="S13" s="57">
        <f t="shared" si="7"/>
        <v>1</v>
      </c>
      <c r="T13" s="57">
        <f t="shared" si="8"/>
        <v>0</v>
      </c>
      <c r="U13" s="57">
        <f t="shared" si="9"/>
        <v>0</v>
      </c>
      <c r="V13" s="57">
        <f t="shared" si="10"/>
        <v>0</v>
      </c>
      <c r="W13" s="58">
        <f t="shared" si="11"/>
        <v>0</v>
      </c>
      <c r="X13" s="59"/>
      <c r="Y13" s="18">
        <f t="shared" si="12"/>
        <v>2.495890410958904</v>
      </c>
    </row>
    <row r="14" spans="1:25">
      <c r="A14" s="34">
        <v>10</v>
      </c>
      <c r="B14" s="35"/>
      <c r="C14" s="46">
        <v>39931</v>
      </c>
      <c r="D14" s="47"/>
      <c r="E14" s="48"/>
      <c r="F14" s="49">
        <v>40352</v>
      </c>
      <c r="G14" s="50"/>
      <c r="H14" s="35"/>
      <c r="I14" s="47"/>
      <c r="J14" s="47"/>
      <c r="K14" s="52"/>
      <c r="L14" s="41">
        <f t="shared" si="0"/>
        <v>3.2630136986301368</v>
      </c>
      <c r="M14" s="42">
        <f t="shared" si="1"/>
        <v>1</v>
      </c>
      <c r="N14" s="42">
        <f t="shared" si="2"/>
        <v>0</v>
      </c>
      <c r="O14" s="42">
        <f t="shared" si="3"/>
        <v>0</v>
      </c>
      <c r="P14" s="42">
        <f t="shared" si="4"/>
        <v>0</v>
      </c>
      <c r="Q14" s="42">
        <f t="shared" si="5"/>
        <v>0</v>
      </c>
      <c r="R14" s="43">
        <f t="shared" si="6"/>
        <v>0</v>
      </c>
      <c r="S14" s="43">
        <f t="shared" si="7"/>
        <v>0</v>
      </c>
      <c r="T14" s="43">
        <f t="shared" si="8"/>
        <v>1</v>
      </c>
      <c r="U14" s="43">
        <f t="shared" si="9"/>
        <v>0</v>
      </c>
      <c r="V14" s="43">
        <f t="shared" si="10"/>
        <v>0</v>
      </c>
      <c r="W14" s="44">
        <f t="shared" si="11"/>
        <v>0</v>
      </c>
      <c r="X14" s="45"/>
      <c r="Y14" s="18">
        <f t="shared" si="12"/>
        <v>3.3479452054794518</v>
      </c>
    </row>
    <row r="15" spans="1:25">
      <c r="A15" s="1">
        <v>11</v>
      </c>
      <c r="B15" s="47"/>
      <c r="C15" s="46">
        <v>40304</v>
      </c>
      <c r="D15" s="47"/>
      <c r="E15" s="48"/>
      <c r="F15" s="49">
        <v>40374</v>
      </c>
      <c r="G15" s="50"/>
      <c r="H15" s="47"/>
      <c r="I15" s="47"/>
      <c r="J15" s="47"/>
      <c r="K15" s="60"/>
      <c r="L15" s="41">
        <f t="shared" si="0"/>
        <v>2.2410958904109588</v>
      </c>
      <c r="M15" s="42">
        <f t="shared" si="1"/>
        <v>1</v>
      </c>
      <c r="N15" s="42">
        <f t="shared" si="2"/>
        <v>0</v>
      </c>
      <c r="O15" s="42">
        <f t="shared" si="3"/>
        <v>0</v>
      </c>
      <c r="P15" s="42">
        <f t="shared" si="4"/>
        <v>0</v>
      </c>
      <c r="Q15" s="42">
        <f t="shared" si="5"/>
        <v>0</v>
      </c>
      <c r="R15" s="43">
        <f t="shared" si="6"/>
        <v>0</v>
      </c>
      <c r="S15" s="43">
        <f t="shared" si="7"/>
        <v>1</v>
      </c>
      <c r="T15" s="43">
        <f t="shared" si="8"/>
        <v>0</v>
      </c>
      <c r="U15" s="43">
        <f t="shared" si="9"/>
        <v>0</v>
      </c>
      <c r="V15" s="43">
        <f t="shared" si="10"/>
        <v>0</v>
      </c>
      <c r="W15" s="44">
        <f t="shared" si="11"/>
        <v>0</v>
      </c>
      <c r="X15" s="45"/>
      <c r="Y15" s="18">
        <f t="shared" si="12"/>
        <v>2.3260273972602739</v>
      </c>
    </row>
    <row r="16" spans="1:25">
      <c r="A16" s="34">
        <v>12</v>
      </c>
      <c r="B16" s="35"/>
      <c r="C16" s="46">
        <v>39762</v>
      </c>
      <c r="D16" s="47"/>
      <c r="E16" s="48"/>
      <c r="F16" s="49">
        <v>40378</v>
      </c>
      <c r="G16" s="50"/>
      <c r="H16" s="47"/>
      <c r="I16" s="47"/>
      <c r="J16" s="51"/>
      <c r="K16" s="52"/>
      <c r="L16" s="41">
        <f t="shared" si="0"/>
        <v>3.7260273972602738</v>
      </c>
      <c r="M16" s="42">
        <f t="shared" si="1"/>
        <v>1</v>
      </c>
      <c r="N16" s="42">
        <f t="shared" si="2"/>
        <v>0</v>
      </c>
      <c r="O16" s="42">
        <f t="shared" si="3"/>
        <v>0</v>
      </c>
      <c r="P16" s="42">
        <f t="shared" si="4"/>
        <v>0</v>
      </c>
      <c r="Q16" s="42">
        <f t="shared" si="5"/>
        <v>0</v>
      </c>
      <c r="R16" s="43">
        <f t="shared" si="6"/>
        <v>0</v>
      </c>
      <c r="S16" s="43">
        <f t="shared" si="7"/>
        <v>0</v>
      </c>
      <c r="T16" s="43">
        <f t="shared" si="8"/>
        <v>1</v>
      </c>
      <c r="U16" s="43">
        <f t="shared" si="9"/>
        <v>0</v>
      </c>
      <c r="V16" s="43">
        <f t="shared" si="10"/>
        <v>0</v>
      </c>
      <c r="W16" s="44">
        <f t="shared" si="11"/>
        <v>0</v>
      </c>
      <c r="X16" s="45"/>
      <c r="Y16" s="18">
        <f t="shared" si="12"/>
        <v>3.8109589041095893</v>
      </c>
    </row>
    <row r="17" spans="1:25">
      <c r="A17" s="1">
        <v>13</v>
      </c>
      <c r="B17" s="47"/>
      <c r="C17" s="46">
        <v>40349</v>
      </c>
      <c r="D17" s="47"/>
      <c r="E17" s="48"/>
      <c r="F17" s="49">
        <v>40381</v>
      </c>
      <c r="G17" s="50"/>
      <c r="H17" s="47"/>
      <c r="I17" s="47"/>
      <c r="J17" s="51"/>
      <c r="K17" s="52"/>
      <c r="L17" s="41">
        <f t="shared" si="0"/>
        <v>2.117808219178082</v>
      </c>
      <c r="M17" s="42">
        <f t="shared" si="1"/>
        <v>1</v>
      </c>
      <c r="N17" s="42">
        <f t="shared" si="2"/>
        <v>0</v>
      </c>
      <c r="O17" s="42">
        <f t="shared" si="3"/>
        <v>0</v>
      </c>
      <c r="P17" s="42">
        <f t="shared" si="4"/>
        <v>0</v>
      </c>
      <c r="Q17" s="42">
        <f t="shared" si="5"/>
        <v>0</v>
      </c>
      <c r="R17" s="43">
        <f t="shared" si="6"/>
        <v>0</v>
      </c>
      <c r="S17" s="43">
        <f t="shared" si="7"/>
        <v>1</v>
      </c>
      <c r="T17" s="43">
        <f t="shared" si="8"/>
        <v>0</v>
      </c>
      <c r="U17" s="43">
        <f t="shared" si="9"/>
        <v>0</v>
      </c>
      <c r="V17" s="43">
        <f t="shared" si="10"/>
        <v>0</v>
      </c>
      <c r="W17" s="44">
        <f t="shared" si="11"/>
        <v>0</v>
      </c>
      <c r="X17" s="45"/>
      <c r="Y17" s="18">
        <f t="shared" si="12"/>
        <v>2.2027397260273971</v>
      </c>
    </row>
    <row r="18" spans="1:25">
      <c r="A18" s="34">
        <v>14</v>
      </c>
      <c r="B18" s="47"/>
      <c r="C18" s="46">
        <v>40351</v>
      </c>
      <c r="D18" s="47"/>
      <c r="E18" s="48"/>
      <c r="F18" s="49">
        <v>40414</v>
      </c>
      <c r="G18" s="50"/>
      <c r="H18" s="47"/>
      <c r="I18" s="47"/>
      <c r="J18" s="47"/>
      <c r="K18" s="52"/>
      <c r="L18" s="61">
        <f t="shared" si="0"/>
        <v>2.1123287671232878</v>
      </c>
      <c r="M18" s="42">
        <f t="shared" si="1"/>
        <v>1</v>
      </c>
      <c r="N18" s="42">
        <f t="shared" si="2"/>
        <v>0</v>
      </c>
      <c r="O18" s="42">
        <f t="shared" si="3"/>
        <v>0</v>
      </c>
      <c r="P18" s="42">
        <f t="shared" si="4"/>
        <v>0</v>
      </c>
      <c r="Q18" s="42">
        <f t="shared" si="5"/>
        <v>0</v>
      </c>
      <c r="R18" s="62">
        <f t="shared" si="6"/>
        <v>0</v>
      </c>
      <c r="S18" s="62">
        <f t="shared" si="7"/>
        <v>1</v>
      </c>
      <c r="T18" s="62">
        <f t="shared" si="8"/>
        <v>0</v>
      </c>
      <c r="U18" s="62">
        <f t="shared" si="9"/>
        <v>0</v>
      </c>
      <c r="V18" s="62">
        <f t="shared" si="10"/>
        <v>0</v>
      </c>
      <c r="W18" s="63">
        <f t="shared" si="11"/>
        <v>0</v>
      </c>
      <c r="X18" s="64"/>
      <c r="Y18" s="18">
        <f t="shared" si="12"/>
        <v>2.1972602739726028</v>
      </c>
    </row>
    <row r="19" spans="1:25">
      <c r="A19" s="1">
        <v>15</v>
      </c>
      <c r="B19" s="47"/>
      <c r="C19" s="46">
        <v>40249</v>
      </c>
      <c r="D19" s="47"/>
      <c r="E19" s="48"/>
      <c r="F19" s="49">
        <v>40421</v>
      </c>
      <c r="G19" s="50"/>
      <c r="H19" s="47"/>
      <c r="I19" s="47"/>
      <c r="J19" s="51"/>
      <c r="K19" s="52"/>
      <c r="L19" s="41">
        <f t="shared" si="0"/>
        <v>2.3917808219178083</v>
      </c>
      <c r="M19" s="42">
        <f t="shared" si="1"/>
        <v>1</v>
      </c>
      <c r="N19" s="42">
        <f t="shared" si="2"/>
        <v>0</v>
      </c>
      <c r="O19" s="42">
        <f t="shared" si="3"/>
        <v>0</v>
      </c>
      <c r="P19" s="42">
        <f t="shared" si="4"/>
        <v>0</v>
      </c>
      <c r="Q19" s="42">
        <f t="shared" si="5"/>
        <v>0</v>
      </c>
      <c r="R19" s="43">
        <f t="shared" si="6"/>
        <v>0</v>
      </c>
      <c r="S19" s="43">
        <f t="shared" si="7"/>
        <v>1</v>
      </c>
      <c r="T19" s="43">
        <f t="shared" si="8"/>
        <v>0</v>
      </c>
      <c r="U19" s="43">
        <f t="shared" si="9"/>
        <v>0</v>
      </c>
      <c r="V19" s="43">
        <f t="shared" si="10"/>
        <v>0</v>
      </c>
      <c r="W19" s="44">
        <f t="shared" si="11"/>
        <v>0</v>
      </c>
      <c r="X19" s="45"/>
      <c r="Y19" s="18">
        <f t="shared" si="12"/>
        <v>2.4767123287671233</v>
      </c>
    </row>
    <row r="20" spans="1:25">
      <c r="A20" s="34">
        <v>16</v>
      </c>
      <c r="B20" s="47"/>
      <c r="C20" s="46">
        <v>40081</v>
      </c>
      <c r="D20" s="47"/>
      <c r="E20" s="48"/>
      <c r="F20" s="49">
        <v>40423</v>
      </c>
      <c r="G20" s="50"/>
      <c r="H20" s="47"/>
      <c r="I20" s="47"/>
      <c r="J20" s="51"/>
      <c r="K20" s="52"/>
      <c r="L20" s="41">
        <f t="shared" si="0"/>
        <v>2.8520547945205479</v>
      </c>
      <c r="M20" s="42">
        <f t="shared" si="1"/>
        <v>1</v>
      </c>
      <c r="N20" s="42">
        <f t="shared" si="2"/>
        <v>0</v>
      </c>
      <c r="O20" s="42">
        <f t="shared" si="3"/>
        <v>0</v>
      </c>
      <c r="P20" s="42">
        <f t="shared" si="4"/>
        <v>0</v>
      </c>
      <c r="Q20" s="42">
        <f t="shared" si="5"/>
        <v>0</v>
      </c>
      <c r="R20" s="43">
        <f t="shared" si="6"/>
        <v>0</v>
      </c>
      <c r="S20" s="43">
        <f t="shared" si="7"/>
        <v>1</v>
      </c>
      <c r="T20" s="43">
        <f t="shared" si="8"/>
        <v>0</v>
      </c>
      <c r="U20" s="43">
        <f t="shared" si="9"/>
        <v>0</v>
      </c>
      <c r="V20" s="43">
        <f t="shared" si="10"/>
        <v>0</v>
      </c>
      <c r="W20" s="44">
        <f t="shared" si="11"/>
        <v>0</v>
      </c>
      <c r="X20" s="45"/>
      <c r="Y20" s="18">
        <f t="shared" si="12"/>
        <v>2.9369863013698629</v>
      </c>
    </row>
    <row r="21" spans="1:25">
      <c r="A21" s="1">
        <v>17</v>
      </c>
      <c r="B21" s="47"/>
      <c r="C21" s="46">
        <v>40320</v>
      </c>
      <c r="D21" s="47"/>
      <c r="E21" s="48"/>
      <c r="F21" s="49">
        <v>40434</v>
      </c>
      <c r="G21" s="50"/>
      <c r="H21" s="47"/>
      <c r="I21" s="47"/>
      <c r="J21" s="51"/>
      <c r="K21" s="52"/>
      <c r="L21" s="41">
        <f t="shared" si="0"/>
        <v>2.1972602739726028</v>
      </c>
      <c r="M21" s="42">
        <f t="shared" si="1"/>
        <v>1</v>
      </c>
      <c r="N21" s="42">
        <f t="shared" si="2"/>
        <v>0</v>
      </c>
      <c r="O21" s="42">
        <f t="shared" si="3"/>
        <v>0</v>
      </c>
      <c r="P21" s="42">
        <f t="shared" si="4"/>
        <v>0</v>
      </c>
      <c r="Q21" s="42">
        <f t="shared" si="5"/>
        <v>0</v>
      </c>
      <c r="R21" s="43">
        <f t="shared" si="6"/>
        <v>0</v>
      </c>
      <c r="S21" s="43">
        <f t="shared" si="7"/>
        <v>1</v>
      </c>
      <c r="T21" s="43">
        <f t="shared" si="8"/>
        <v>0</v>
      </c>
      <c r="U21" s="43">
        <f t="shared" si="9"/>
        <v>0</v>
      </c>
      <c r="V21" s="43">
        <f t="shared" si="10"/>
        <v>0</v>
      </c>
      <c r="W21" s="44">
        <f t="shared" si="11"/>
        <v>0</v>
      </c>
      <c r="X21" s="45"/>
      <c r="Y21" s="18">
        <f t="shared" si="12"/>
        <v>2.2821917808219179</v>
      </c>
    </row>
    <row r="22" spans="1:25">
      <c r="A22" s="34">
        <v>18</v>
      </c>
      <c r="B22" s="47"/>
      <c r="C22" s="46">
        <v>40405</v>
      </c>
      <c r="D22" s="47"/>
      <c r="E22" s="48"/>
      <c r="F22" s="49">
        <v>40437</v>
      </c>
      <c r="G22" s="50"/>
      <c r="H22" s="47"/>
      <c r="I22" s="47"/>
      <c r="J22" s="51"/>
      <c r="K22" s="52"/>
      <c r="L22" s="41">
        <f t="shared" si="0"/>
        <v>1.9643835616438357</v>
      </c>
      <c r="M22" s="42">
        <f t="shared" si="1"/>
        <v>1</v>
      </c>
      <c r="N22" s="42">
        <f t="shared" si="2"/>
        <v>0</v>
      </c>
      <c r="O22" s="42">
        <f t="shared" si="3"/>
        <v>1</v>
      </c>
      <c r="P22" s="42">
        <f t="shared" si="4"/>
        <v>0</v>
      </c>
      <c r="Q22" s="42">
        <f t="shared" si="5"/>
        <v>0</v>
      </c>
      <c r="R22" s="43">
        <f t="shared" si="6"/>
        <v>1</v>
      </c>
      <c r="S22" s="43">
        <f t="shared" si="7"/>
        <v>0</v>
      </c>
      <c r="T22" s="43">
        <f t="shared" si="8"/>
        <v>0</v>
      </c>
      <c r="U22" s="43">
        <f t="shared" si="9"/>
        <v>0</v>
      </c>
      <c r="V22" s="43">
        <f t="shared" si="10"/>
        <v>0</v>
      </c>
      <c r="W22" s="44">
        <f t="shared" si="11"/>
        <v>0</v>
      </c>
      <c r="X22" s="45"/>
      <c r="Y22" s="18">
        <f t="shared" si="12"/>
        <v>2.0493150684931507</v>
      </c>
    </row>
    <row r="23" spans="1:25">
      <c r="A23" s="1">
        <v>19</v>
      </c>
      <c r="B23" s="47"/>
      <c r="C23" s="46">
        <v>40297</v>
      </c>
      <c r="D23" s="47"/>
      <c r="E23" s="48"/>
      <c r="F23" s="49">
        <v>40477</v>
      </c>
      <c r="G23" s="50"/>
      <c r="H23" s="47"/>
      <c r="I23" s="47"/>
      <c r="J23" s="51"/>
      <c r="K23" s="52"/>
      <c r="L23" s="41">
        <f t="shared" si="0"/>
        <v>2.2602739726027399</v>
      </c>
      <c r="M23" s="42">
        <f t="shared" si="1"/>
        <v>1</v>
      </c>
      <c r="N23" s="42">
        <f t="shared" si="2"/>
        <v>0</v>
      </c>
      <c r="O23" s="42">
        <f t="shared" si="3"/>
        <v>0</v>
      </c>
      <c r="P23" s="42">
        <f t="shared" si="4"/>
        <v>0</v>
      </c>
      <c r="Q23" s="42">
        <f t="shared" si="5"/>
        <v>0</v>
      </c>
      <c r="R23" s="43">
        <f t="shared" si="6"/>
        <v>0</v>
      </c>
      <c r="S23" s="43">
        <f t="shared" si="7"/>
        <v>1</v>
      </c>
      <c r="T23" s="43">
        <f t="shared" si="8"/>
        <v>0</v>
      </c>
      <c r="U23" s="43">
        <f t="shared" si="9"/>
        <v>0</v>
      </c>
      <c r="V23" s="43">
        <f t="shared" si="10"/>
        <v>0</v>
      </c>
      <c r="W23" s="44">
        <f t="shared" si="11"/>
        <v>0</v>
      </c>
      <c r="X23" s="45"/>
      <c r="Y23" s="18">
        <f t="shared" si="12"/>
        <v>2.3452054794520549</v>
      </c>
    </row>
  </sheetData>
  <mergeCells count="2">
    <mergeCell ref="B1:E1"/>
    <mergeCell ref="B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2012-07-03T08:07:45Z</dcterms:modified>
</cp:coreProperties>
</file>