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45" windowWidth="15135" windowHeight="8130"/>
  </bookViews>
  <sheets>
    <sheet name="Наряд" sheetId="1" r:id="rId1"/>
  </sheets>
  <calcPr calcId="125725"/>
</workbook>
</file>

<file path=xl/calcChain.xml><?xml version="1.0" encoding="utf-8"?>
<calcChain xmlns="http://schemas.openxmlformats.org/spreadsheetml/2006/main">
  <c r="R14" i="1"/>
  <c r="S14" s="1"/>
  <c r="R15"/>
  <c r="S15" s="1"/>
  <c r="K15" s="1"/>
  <c r="R16"/>
  <c r="S16" s="1"/>
  <c r="K16" s="1"/>
  <c r="R17"/>
  <c r="S17" s="1"/>
  <c r="R18"/>
  <c r="S18" s="1"/>
  <c r="K18" s="1"/>
  <c r="R19"/>
  <c r="S19" s="1"/>
  <c r="K19" s="1"/>
  <c r="R13"/>
  <c r="S13" s="1"/>
  <c r="H19"/>
  <c r="H18"/>
  <c r="E19"/>
  <c r="E18"/>
  <c r="Q18" s="1"/>
  <c r="Q19"/>
  <c r="Q17"/>
  <c r="Q14"/>
  <c r="H16"/>
  <c r="H15"/>
  <c r="E16"/>
  <c r="Q16" s="1"/>
  <c r="E15"/>
  <c r="Q15" s="1"/>
  <c r="N19"/>
  <c r="N18"/>
  <c r="N17"/>
  <c r="N16"/>
  <c r="N15"/>
  <c r="N14"/>
  <c r="N13"/>
  <c r="D19"/>
  <c r="D18"/>
  <c r="K17" l="1"/>
  <c r="K13"/>
  <c r="K14"/>
</calcChain>
</file>

<file path=xl/sharedStrings.xml><?xml version="1.0" encoding="utf-8"?>
<sst xmlns="http://schemas.openxmlformats.org/spreadsheetml/2006/main" count="89" uniqueCount="71">
  <si>
    <t>Время (час., мин.)</t>
  </si>
  <si>
    <t>№ п/п</t>
  </si>
  <si>
    <t>Выдаваемые оружие и патроны к нему</t>
  </si>
  <si>
    <t xml:space="preserve">Подпись
работника
</t>
  </si>
  <si>
    <t>Примечание</t>
  </si>
  <si>
    <t>Дежурный</t>
  </si>
  <si>
    <t>Старший</t>
  </si>
  <si>
    <t>Сборщик</t>
  </si>
  <si>
    <t>Водитель</t>
  </si>
  <si>
    <t xml:space="preserve">Начало рабочего дня  работника
 (час, мин)
</t>
  </si>
  <si>
    <t>Ильинский Е.И.</t>
  </si>
  <si>
    <t>Белокур М.Е.</t>
  </si>
  <si>
    <t>Горбунов И.С.</t>
  </si>
  <si>
    <t>Евстафьев В. С.</t>
  </si>
  <si>
    <t>Евстафьев М. С.</t>
  </si>
  <si>
    <t>Елистратов А. А.</t>
  </si>
  <si>
    <t>Зялалов Ф. Р.</t>
  </si>
  <si>
    <t>Ильинский И.В.</t>
  </si>
  <si>
    <t>Исламов А.Б.</t>
  </si>
  <si>
    <t>Косов А. В.</t>
  </si>
  <si>
    <t>Кочетков А. М.</t>
  </si>
  <si>
    <t>Кроткин Д. С.</t>
  </si>
  <si>
    <t>Кузяшин В. А.</t>
  </si>
  <si>
    <t>Куракин Н.В.</t>
  </si>
  <si>
    <t>Лезенков Р.Г.</t>
  </si>
  <si>
    <t>Ликанин В.В.</t>
  </si>
  <si>
    <t>Маслов И.В.</t>
  </si>
  <si>
    <t>Массов Д. Е.</t>
  </si>
  <si>
    <t>Морозов А. С.</t>
  </si>
  <si>
    <t>на</t>
  </si>
  <si>
    <t>2012 года</t>
  </si>
  <si>
    <t xml:space="preserve">          НАРЯД-РАСПОРЯЖЕНИЕ</t>
  </si>
  <si>
    <t>Деж.по упр.</t>
  </si>
  <si>
    <t xml:space="preserve">Выполняемые  обязанности
</t>
  </si>
  <si>
    <t xml:space="preserve">Фамилиия  работника 
</t>
  </si>
  <si>
    <t>НК 4813</t>
  </si>
  <si>
    <t>ЛУ 2133</t>
  </si>
  <si>
    <t>НК 5943</t>
  </si>
  <si>
    <t>НК 6753</t>
  </si>
  <si>
    <t>НК 3947</t>
  </si>
  <si>
    <t>МК 1064</t>
  </si>
  <si>
    <t>НК 7196</t>
  </si>
  <si>
    <t>НК 7595</t>
  </si>
  <si>
    <t>НК 7488</t>
  </si>
  <si>
    <t>НК 7070</t>
  </si>
  <si>
    <t>ЕЛ 2039</t>
  </si>
  <si>
    <t>ЕЛ 1715</t>
  </si>
  <si>
    <t>НК 6325</t>
  </si>
  <si>
    <t>ЕЛ 2340</t>
  </si>
  <si>
    <t>ЕЛ 8685</t>
  </si>
  <si>
    <t>НК 7358</t>
  </si>
  <si>
    <t>НК 2826</t>
  </si>
  <si>
    <t>НК 6245</t>
  </si>
  <si>
    <t>Не работают по причине</t>
  </si>
  <si>
    <t>Апреля</t>
  </si>
  <si>
    <t xml:space="preserve">Окончание рабочего дня  работника                       (час, мин)
</t>
  </si>
  <si>
    <t>Руководитель Коллектива (бригадир)</t>
  </si>
  <si>
    <t>Члены Коллектива (бригады)</t>
  </si>
  <si>
    <t>ХВ 4139</t>
  </si>
  <si>
    <t>Начало выполнения работы</t>
  </si>
  <si>
    <t>Окончания выполнения работы</t>
  </si>
  <si>
    <t xml:space="preserve">Выезд с участка  
</t>
  </si>
  <si>
    <t>количество единиц (шт.)</t>
  </si>
  <si>
    <t>количество  (шт.)</t>
  </si>
  <si>
    <t xml:space="preserve"> номер
оружия
</t>
  </si>
  <si>
    <t xml:space="preserve">и выпадающий список из столбца I убирал задействованных людей и в графах не работают </t>
  </si>
  <si>
    <t>оставлял тех кто остался не задействован?</t>
  </si>
  <si>
    <t>2, Как можно перевести время 7:25 в 7,5?</t>
  </si>
  <si>
    <t>Данные</t>
  </si>
  <si>
    <t>3, Как расставить автоматически в строках 29,31, и 33 (Серый,голубой,розовый)?</t>
  </si>
  <si>
    <t>1, Если можно  что бы если к14 = к17  при функции ВПР  данные к17 брались уже из  столбца U</t>
  </si>
</sst>
</file>

<file path=xl/styles.xml><?xml version="1.0" encoding="utf-8"?>
<styleSheet xmlns="http://schemas.openxmlformats.org/spreadsheetml/2006/main">
  <numFmts count="1">
    <numFmt numFmtId="164" formatCode="h:mm;@"/>
  </numFmts>
  <fonts count="18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0"/>
      <name val="Times New Roman"/>
      <family val="1"/>
      <charset val="204"/>
    </font>
    <font>
      <sz val="12"/>
      <color theme="0" tint="-0.1499984740745262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6"/>
      <color theme="1"/>
      <name val="Times New Roman"/>
      <family val="1"/>
      <charset val="204"/>
    </font>
    <font>
      <sz val="6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7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10" fillId="0" borderId="0" applyNumberFormat="0" applyFont="0" applyFill="0" applyBorder="0" applyAlignment="0" applyProtection="0">
      <alignment vertical="top"/>
    </xf>
  </cellStyleXfs>
  <cellXfs count="10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left" vertical="top" wrapText="1"/>
    </xf>
    <xf numFmtId="0" fontId="2" fillId="0" borderId="5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/>
    <xf numFmtId="0" fontId="2" fillId="0" borderId="0" xfId="0" applyFont="1" applyBorder="1" applyAlignment="1">
      <alignment horizontal="right"/>
    </xf>
    <xf numFmtId="0" fontId="1" fillId="0" borderId="9" xfId="0" applyFont="1" applyBorder="1" applyAlignment="1">
      <alignment horizontal="center" vertical="center"/>
    </xf>
    <xf numFmtId="0" fontId="1" fillId="0" borderId="9" xfId="0" applyFont="1" applyBorder="1" applyAlignment="1">
      <alignment horizontal="center"/>
    </xf>
    <xf numFmtId="164" fontId="1" fillId="2" borderId="9" xfId="0" applyNumberFormat="1" applyFont="1" applyFill="1" applyBorder="1" applyAlignment="1">
      <alignment horizontal="center"/>
    </xf>
    <xf numFmtId="164" fontId="1" fillId="0" borderId="9" xfId="0" applyNumberFormat="1" applyFont="1" applyFill="1" applyBorder="1" applyAlignment="1">
      <alignment horizontal="center"/>
    </xf>
    <xf numFmtId="0" fontId="1" fillId="0" borderId="9" xfId="0" applyFont="1" applyBorder="1"/>
    <xf numFmtId="164" fontId="1" fillId="0" borderId="9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20" fontId="1" fillId="2" borderId="1" xfId="0" applyNumberFormat="1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164" fontId="1" fillId="0" borderId="1" xfId="0" applyNumberFormat="1" applyFont="1" applyFill="1" applyBorder="1" applyAlignment="1">
      <alignment horizontal="center"/>
    </xf>
    <xf numFmtId="20" fontId="1" fillId="0" borderId="1" xfId="0" applyNumberFormat="1" applyFont="1" applyBorder="1" applyAlignment="1">
      <alignment horizontal="center"/>
    </xf>
    <xf numFmtId="0" fontId="1" fillId="0" borderId="1" xfId="0" applyFont="1" applyBorder="1"/>
    <xf numFmtId="164" fontId="1" fillId="0" borderId="1" xfId="0" applyNumberFormat="1" applyFont="1" applyBorder="1" applyAlignment="1">
      <alignment horizontal="center"/>
    </xf>
    <xf numFmtId="20" fontId="1" fillId="0" borderId="9" xfId="0" applyNumberFormat="1" applyFont="1" applyBorder="1" applyAlignment="1">
      <alignment horizontal="center"/>
    </xf>
    <xf numFmtId="20" fontId="1" fillId="0" borderId="8" xfId="0" applyNumberFormat="1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20" fontId="1" fillId="2" borderId="8" xfId="0" applyNumberFormat="1" applyFont="1" applyFill="1" applyBorder="1" applyAlignment="1">
      <alignment horizontal="center"/>
    </xf>
    <xf numFmtId="20" fontId="1" fillId="2" borderId="9" xfId="0" applyNumberFormat="1" applyFont="1" applyFill="1" applyBorder="1" applyAlignment="1">
      <alignment horizontal="center"/>
    </xf>
    <xf numFmtId="0" fontId="1" fillId="0" borderId="0" xfId="0" applyFont="1"/>
    <xf numFmtId="0" fontId="1" fillId="0" borderId="0" xfId="0" applyFont="1" applyBorder="1" applyAlignment="1">
      <alignment horizontal="center"/>
    </xf>
    <xf numFmtId="164" fontId="6" fillId="2" borderId="1" xfId="0" applyNumberFormat="1" applyFont="1" applyFill="1" applyBorder="1" applyAlignment="1">
      <alignment horizontal="center"/>
    </xf>
    <xf numFmtId="164" fontId="6" fillId="2" borderId="9" xfId="0" applyNumberFormat="1" applyFont="1" applyFill="1" applyBorder="1" applyAlignment="1">
      <alignment horizontal="center"/>
    </xf>
    <xf numFmtId="20" fontId="5" fillId="0" borderId="1" xfId="0" applyNumberFormat="1" applyFont="1" applyFill="1" applyBorder="1" applyAlignment="1">
      <alignment horizontal="center"/>
    </xf>
    <xf numFmtId="20" fontId="5" fillId="0" borderId="9" xfId="0" applyNumberFormat="1" applyFont="1" applyFill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1" fillId="0" borderId="8" xfId="0" applyFont="1" applyBorder="1" applyAlignment="1">
      <alignment horizontal="center"/>
    </xf>
    <xf numFmtId="164" fontId="1" fillId="2" borderId="8" xfId="0" applyNumberFormat="1" applyFont="1" applyFill="1" applyBorder="1" applyAlignment="1">
      <alignment horizontal="center"/>
    </xf>
    <xf numFmtId="164" fontId="6" fillId="2" borderId="8" xfId="0" applyNumberFormat="1" applyFont="1" applyFill="1" applyBorder="1" applyAlignment="1">
      <alignment horizontal="center"/>
    </xf>
    <xf numFmtId="164" fontId="1" fillId="0" borderId="8" xfId="0" applyNumberFormat="1" applyFont="1" applyFill="1" applyBorder="1" applyAlignment="1">
      <alignment horizontal="center"/>
    </xf>
    <xf numFmtId="20" fontId="5" fillId="0" borderId="8" xfId="0" applyNumberFormat="1" applyFont="1" applyFill="1" applyBorder="1" applyAlignment="1">
      <alignment horizontal="center"/>
    </xf>
    <xf numFmtId="164" fontId="1" fillId="0" borderId="8" xfId="0" applyNumberFormat="1" applyFont="1" applyBorder="1" applyAlignment="1">
      <alignment horizontal="center"/>
    </xf>
    <xf numFmtId="0" fontId="1" fillId="0" borderId="8" xfId="0" applyFont="1" applyBorder="1"/>
    <xf numFmtId="0" fontId="7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15" fillId="3" borderId="1" xfId="0" applyFont="1" applyFill="1" applyBorder="1" applyAlignment="1">
      <alignment horizontal="left"/>
    </xf>
    <xf numFmtId="0" fontId="16" fillId="0" borderId="0" xfId="0" applyFont="1"/>
    <xf numFmtId="0" fontId="15" fillId="0" borderId="0" xfId="0" applyFont="1"/>
    <xf numFmtId="0" fontId="15" fillId="0" borderId="1" xfId="0" applyFont="1" applyBorder="1" applyAlignment="1">
      <alignment horizontal="center"/>
    </xf>
    <xf numFmtId="0" fontId="15" fillId="0" borderId="9" xfId="0" applyFont="1" applyBorder="1" applyAlignment="1">
      <alignment horizontal="center"/>
    </xf>
    <xf numFmtId="0" fontId="11" fillId="0" borderId="0" xfId="0" applyNumberFormat="1" applyFont="1" applyFill="1" applyBorder="1" applyAlignment="1" applyProtection="1">
      <alignment horizontal="center" vertical="top"/>
    </xf>
    <xf numFmtId="0" fontId="11" fillId="0" borderId="0" xfId="0" applyNumberFormat="1" applyFont="1" applyFill="1" applyBorder="1" applyAlignment="1" applyProtection="1">
      <alignment vertical="top" wrapText="1"/>
    </xf>
    <xf numFmtId="0" fontId="14" fillId="0" borderId="0" xfId="0" applyNumberFormat="1" applyFont="1" applyFill="1" applyBorder="1" applyAlignment="1" applyProtection="1">
      <alignment vertical="top"/>
    </xf>
    <xf numFmtId="0" fontId="11" fillId="0" borderId="0" xfId="0" applyNumberFormat="1" applyFont="1" applyFill="1" applyBorder="1" applyAlignment="1" applyProtection="1">
      <alignment vertical="top"/>
    </xf>
    <xf numFmtId="0" fontId="17" fillId="0" borderId="0" xfId="0" applyNumberFormat="1" applyFont="1" applyFill="1" applyBorder="1" applyAlignment="1" applyProtection="1">
      <alignment vertical="top" wrapText="1" shrinkToFit="1"/>
    </xf>
    <xf numFmtId="0" fontId="13" fillId="0" borderId="0" xfId="0" applyNumberFormat="1" applyFont="1" applyFill="1" applyBorder="1" applyAlignment="1" applyProtection="1">
      <alignment vertical="top"/>
    </xf>
    <xf numFmtId="0" fontId="2" fillId="0" borderId="1" xfId="0" applyFont="1" applyBorder="1" applyAlignment="1">
      <alignment horizontal="center"/>
    </xf>
    <xf numFmtId="0" fontId="0" fillId="0" borderId="1" xfId="0" applyBorder="1" applyAlignment="1"/>
    <xf numFmtId="0" fontId="8" fillId="0" borderId="7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textRotation="90" wrapText="1"/>
    </xf>
    <xf numFmtId="0" fontId="8" fillId="2" borderId="6" xfId="0" applyFont="1" applyFill="1" applyBorder="1" applyAlignment="1">
      <alignment horizontal="center" vertical="center" textRotation="90" wrapText="1"/>
    </xf>
    <xf numFmtId="0" fontId="8" fillId="2" borderId="8" xfId="0" applyFont="1" applyFill="1" applyBorder="1" applyAlignment="1">
      <alignment horizontal="center" vertical="center" textRotation="90" wrapText="1"/>
    </xf>
    <xf numFmtId="0" fontId="8" fillId="0" borderId="7" xfId="0" applyFont="1" applyBorder="1" applyAlignment="1">
      <alignment horizontal="center" vertical="center" textRotation="90" wrapText="1"/>
    </xf>
    <xf numFmtId="0" fontId="8" fillId="0" borderId="6" xfId="0" applyFont="1" applyBorder="1" applyAlignment="1">
      <alignment horizontal="center" vertical="center" textRotation="90" wrapText="1"/>
    </xf>
    <xf numFmtId="0" fontId="8" fillId="0" borderId="8" xfId="0" applyFont="1" applyBorder="1" applyAlignment="1">
      <alignment horizontal="center" vertical="center" textRotation="90" wrapText="1"/>
    </xf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7" xfId="0" applyFont="1" applyBorder="1" applyAlignment="1">
      <alignment horizontal="left" vertical="center" textRotation="90" wrapText="1"/>
    </xf>
    <xf numFmtId="0" fontId="8" fillId="0" borderId="6" xfId="0" applyFont="1" applyBorder="1" applyAlignment="1">
      <alignment horizontal="left" vertical="center" textRotation="90" wrapText="1"/>
    </xf>
    <xf numFmtId="0" fontId="8" fillId="0" borderId="8" xfId="0" applyFont="1" applyBorder="1" applyAlignment="1">
      <alignment horizontal="left" vertical="center" textRotation="90" wrapText="1"/>
    </xf>
    <xf numFmtId="0" fontId="8" fillId="0" borderId="1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 textRotation="90" wrapText="1"/>
    </xf>
    <xf numFmtId="0" fontId="9" fillId="0" borderId="8" xfId="0" applyFont="1" applyBorder="1" applyAlignment="1">
      <alignment horizontal="center" vertical="center" textRotation="90" wrapText="1"/>
    </xf>
    <xf numFmtId="0" fontId="13" fillId="0" borderId="1" xfId="0" applyNumberFormat="1" applyFont="1" applyFill="1" applyBorder="1" applyAlignment="1" applyProtection="1">
      <alignment vertical="top" wrapText="1" shrinkToFit="1"/>
    </xf>
    <xf numFmtId="0" fontId="14" fillId="0" borderId="0" xfId="0" applyNumberFormat="1" applyFont="1" applyFill="1" applyBorder="1" applyAlignment="1" applyProtection="1">
      <alignment vertical="top"/>
    </xf>
    <xf numFmtId="0" fontId="11" fillId="0" borderId="0" xfId="0" applyNumberFormat="1" applyFont="1" applyFill="1" applyBorder="1" applyAlignment="1" applyProtection="1">
      <alignment vertical="top"/>
    </xf>
    <xf numFmtId="0" fontId="15" fillId="0" borderId="0" xfId="0" applyFont="1" applyAlignment="1">
      <alignment horizontal="left"/>
    </xf>
    <xf numFmtId="164" fontId="15" fillId="0" borderId="9" xfId="0" applyNumberFormat="1" applyFont="1" applyBorder="1" applyAlignment="1">
      <alignment horizontal="center"/>
    </xf>
    <xf numFmtId="164" fontId="15" fillId="0" borderId="8" xfId="0" applyNumberFormat="1" applyFont="1" applyBorder="1" applyAlignment="1">
      <alignment horizontal="center"/>
    </xf>
    <xf numFmtId="164" fontId="15" fillId="0" borderId="1" xfId="0" applyNumberFormat="1" applyFont="1" applyBorder="1" applyAlignment="1">
      <alignment horizontal="center"/>
    </xf>
    <xf numFmtId="0" fontId="15" fillId="4" borderId="8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left" vertical="top" wrapText="1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5" fillId="2" borderId="8" xfId="0" applyFont="1" applyFill="1" applyBorder="1" applyAlignment="1">
      <alignment horizontal="center"/>
    </xf>
    <xf numFmtId="0" fontId="12" fillId="2" borderId="1" xfId="0" applyNumberFormat="1" applyFont="1" applyFill="1" applyBorder="1" applyAlignment="1" applyProtection="1">
      <alignment vertical="top"/>
    </xf>
    <xf numFmtId="0" fontId="15" fillId="6" borderId="1" xfId="0" applyFont="1" applyFill="1" applyBorder="1" applyAlignment="1">
      <alignment horizontal="center"/>
    </xf>
    <xf numFmtId="0" fontId="12" fillId="6" borderId="1" xfId="0" applyNumberFormat="1" applyFont="1" applyFill="1" applyBorder="1" applyAlignment="1" applyProtection="1">
      <alignment vertical="top"/>
    </xf>
    <xf numFmtId="0" fontId="15" fillId="7" borderId="9" xfId="0" applyFont="1" applyFill="1" applyBorder="1" applyAlignment="1">
      <alignment horizontal="center"/>
    </xf>
    <xf numFmtId="0" fontId="12" fillId="7" borderId="1" xfId="0" applyNumberFormat="1" applyFont="1" applyFill="1" applyBorder="1" applyAlignment="1" applyProtection="1">
      <alignment vertical="top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V34"/>
  <sheetViews>
    <sheetView tabSelected="1" zoomScale="90" zoomScaleNormal="90" workbookViewId="0">
      <selection activeCell="R5" sqref="R5"/>
    </sheetView>
  </sheetViews>
  <sheetFormatPr defaultRowHeight="15.75"/>
  <cols>
    <col min="1" max="1" width="4.42578125" style="5" customWidth="1"/>
    <col min="2" max="2" width="10.28515625" style="2" customWidth="1"/>
    <col min="3" max="4" width="5.85546875" style="2" customWidth="1"/>
    <col min="5" max="5" width="6.28515625" style="2" customWidth="1"/>
    <col min="6" max="6" width="5.85546875" style="2" customWidth="1"/>
    <col min="7" max="8" width="6.140625" style="1" customWidth="1"/>
    <col min="9" max="9" width="16.85546875" style="2" customWidth="1"/>
    <col min="10" max="10" width="14.85546875" style="2" bestFit="1" customWidth="1"/>
    <col min="11" max="11" width="15.5703125" style="1" customWidth="1"/>
    <col min="12" max="13" width="4.28515625" style="2" customWidth="1"/>
    <col min="14" max="14" width="5.85546875" style="2" customWidth="1"/>
    <col min="15" max="15" width="9.140625" style="1"/>
    <col min="16" max="16" width="5.140625" style="1" customWidth="1"/>
    <col min="17" max="17" width="9.140625" style="1" customWidth="1"/>
    <col min="18" max="18" width="15.28515625" style="1" bestFit="1" customWidth="1"/>
    <col min="19" max="19" width="11" style="32" customWidth="1"/>
    <col min="20" max="20" width="16.7109375" customWidth="1"/>
    <col min="22" max="22" width="9.140625" style="33"/>
    <col min="23" max="23" width="21.5703125" customWidth="1"/>
  </cols>
  <sheetData>
    <row r="1" spans="1:22">
      <c r="A1" s="6"/>
      <c r="G1" s="46" t="s">
        <v>31</v>
      </c>
      <c r="T1" s="90" t="s">
        <v>11</v>
      </c>
      <c r="U1" s="20" t="s">
        <v>35</v>
      </c>
      <c r="V1" s="91">
        <v>580162</v>
      </c>
    </row>
    <row r="2" spans="1:22">
      <c r="G2" s="12" t="s">
        <v>29</v>
      </c>
      <c r="H2" s="10">
        <v>1</v>
      </c>
      <c r="I2" s="9" t="s">
        <v>54</v>
      </c>
      <c r="J2" s="8" t="s">
        <v>30</v>
      </c>
      <c r="T2" s="7" t="s">
        <v>12</v>
      </c>
      <c r="U2" s="20" t="s">
        <v>36</v>
      </c>
      <c r="V2" s="20">
        <v>580008</v>
      </c>
    </row>
    <row r="3" spans="1:22">
      <c r="B3" s="1"/>
      <c r="K3" s="11"/>
      <c r="T3" s="7" t="s">
        <v>13</v>
      </c>
      <c r="U3" s="20" t="s">
        <v>37</v>
      </c>
      <c r="V3" s="20">
        <v>580515</v>
      </c>
    </row>
    <row r="4" spans="1:22">
      <c r="A4" s="77" t="s">
        <v>1</v>
      </c>
      <c r="B4" s="73"/>
      <c r="C4" s="70" t="s">
        <v>0</v>
      </c>
      <c r="D4" s="71"/>
      <c r="E4" s="71"/>
      <c r="F4" s="71"/>
      <c r="G4" s="71"/>
      <c r="H4" s="71"/>
      <c r="I4" s="61" t="s">
        <v>34</v>
      </c>
      <c r="J4" s="61" t="s">
        <v>33</v>
      </c>
      <c r="K4" s="70" t="s">
        <v>2</v>
      </c>
      <c r="L4" s="71"/>
      <c r="M4" s="72"/>
      <c r="N4" s="73" t="s">
        <v>9</v>
      </c>
      <c r="O4" s="76" t="s">
        <v>3</v>
      </c>
      <c r="P4" s="73" t="s">
        <v>55</v>
      </c>
      <c r="Q4" s="61" t="s">
        <v>4</v>
      </c>
      <c r="T4" s="90" t="s">
        <v>14</v>
      </c>
      <c r="U4" s="92" t="s">
        <v>38</v>
      </c>
      <c r="V4" s="91">
        <v>580162</v>
      </c>
    </row>
    <row r="5" spans="1:22" ht="15.75" customHeight="1">
      <c r="A5" s="78"/>
      <c r="B5" s="74"/>
      <c r="C5" s="64" t="s">
        <v>59</v>
      </c>
      <c r="D5" s="64" t="s">
        <v>59</v>
      </c>
      <c r="E5" s="64" t="s">
        <v>60</v>
      </c>
      <c r="F5" s="67" t="s">
        <v>59</v>
      </c>
      <c r="G5" s="67" t="s">
        <v>61</v>
      </c>
      <c r="H5" s="67" t="s">
        <v>60</v>
      </c>
      <c r="I5" s="62"/>
      <c r="J5" s="62"/>
      <c r="K5" s="61" t="s">
        <v>64</v>
      </c>
      <c r="L5" s="67" t="s">
        <v>62</v>
      </c>
      <c r="M5" s="67" t="s">
        <v>63</v>
      </c>
      <c r="N5" s="74"/>
      <c r="O5" s="76"/>
      <c r="P5" s="74"/>
      <c r="Q5" s="62"/>
      <c r="T5" s="7" t="s">
        <v>15</v>
      </c>
      <c r="U5" s="20" t="s">
        <v>39</v>
      </c>
      <c r="V5" s="20">
        <v>580549</v>
      </c>
    </row>
    <row r="6" spans="1:22">
      <c r="A6" s="78"/>
      <c r="B6" s="74"/>
      <c r="C6" s="65"/>
      <c r="D6" s="80"/>
      <c r="E6" s="65"/>
      <c r="F6" s="68"/>
      <c r="G6" s="68"/>
      <c r="H6" s="68"/>
      <c r="I6" s="62"/>
      <c r="J6" s="62"/>
      <c r="K6" s="62"/>
      <c r="L6" s="68"/>
      <c r="M6" s="68"/>
      <c r="N6" s="74"/>
      <c r="O6" s="76"/>
      <c r="P6" s="74"/>
      <c r="Q6" s="62"/>
      <c r="T6" s="7" t="s">
        <v>16</v>
      </c>
      <c r="U6" s="20" t="s">
        <v>40</v>
      </c>
      <c r="V6" s="20">
        <v>249938</v>
      </c>
    </row>
    <row r="7" spans="1:22">
      <c r="A7" s="78"/>
      <c r="B7" s="74"/>
      <c r="C7" s="65"/>
      <c r="D7" s="80"/>
      <c r="E7" s="65"/>
      <c r="F7" s="68"/>
      <c r="G7" s="68"/>
      <c r="H7" s="68"/>
      <c r="I7" s="62"/>
      <c r="J7" s="62"/>
      <c r="K7" s="62"/>
      <c r="L7" s="68"/>
      <c r="M7" s="68"/>
      <c r="N7" s="74"/>
      <c r="O7" s="76"/>
      <c r="P7" s="74"/>
      <c r="Q7" s="62"/>
      <c r="T7" s="7" t="s">
        <v>17</v>
      </c>
      <c r="U7" s="20" t="s">
        <v>41</v>
      </c>
      <c r="V7" s="20">
        <v>580234</v>
      </c>
    </row>
    <row r="8" spans="1:22">
      <c r="A8" s="78"/>
      <c r="B8" s="74"/>
      <c r="C8" s="65"/>
      <c r="D8" s="80"/>
      <c r="E8" s="65"/>
      <c r="F8" s="68"/>
      <c r="G8" s="68"/>
      <c r="H8" s="68"/>
      <c r="I8" s="62"/>
      <c r="J8" s="62"/>
      <c r="K8" s="62"/>
      <c r="L8" s="68"/>
      <c r="M8" s="68"/>
      <c r="N8" s="74"/>
      <c r="O8" s="76"/>
      <c r="P8" s="74"/>
      <c r="Q8" s="62"/>
      <c r="T8" s="7" t="s">
        <v>10</v>
      </c>
      <c r="U8" s="20" t="s">
        <v>58</v>
      </c>
      <c r="V8" s="48">
        <v>547168</v>
      </c>
    </row>
    <row r="9" spans="1:22">
      <c r="A9" s="78"/>
      <c r="B9" s="74"/>
      <c r="C9" s="65"/>
      <c r="D9" s="80"/>
      <c r="E9" s="65"/>
      <c r="F9" s="68"/>
      <c r="G9" s="68"/>
      <c r="H9" s="68"/>
      <c r="I9" s="62"/>
      <c r="J9" s="62"/>
      <c r="K9" s="62"/>
      <c r="L9" s="68"/>
      <c r="M9" s="68"/>
      <c r="N9" s="74"/>
      <c r="O9" s="76"/>
      <c r="P9" s="74"/>
      <c r="Q9" s="62"/>
      <c r="T9" s="7" t="s">
        <v>18</v>
      </c>
      <c r="U9" s="20" t="s">
        <v>42</v>
      </c>
      <c r="V9" s="20">
        <v>580293</v>
      </c>
    </row>
    <row r="10" spans="1:22">
      <c r="A10" s="78"/>
      <c r="B10" s="74"/>
      <c r="C10" s="65"/>
      <c r="D10" s="80"/>
      <c r="E10" s="65"/>
      <c r="F10" s="68"/>
      <c r="G10" s="68"/>
      <c r="H10" s="68"/>
      <c r="I10" s="62"/>
      <c r="J10" s="62"/>
      <c r="K10" s="62"/>
      <c r="L10" s="68"/>
      <c r="M10" s="68"/>
      <c r="N10" s="74"/>
      <c r="O10" s="76"/>
      <c r="P10" s="74"/>
      <c r="Q10" s="62"/>
      <c r="T10" s="7" t="s">
        <v>19</v>
      </c>
      <c r="U10" s="20" t="s">
        <v>43</v>
      </c>
      <c r="V10" s="20">
        <v>249247</v>
      </c>
    </row>
    <row r="11" spans="1:22">
      <c r="A11" s="78"/>
      <c r="B11" s="74"/>
      <c r="C11" s="65"/>
      <c r="D11" s="80"/>
      <c r="E11" s="65"/>
      <c r="F11" s="68"/>
      <c r="G11" s="68"/>
      <c r="H11" s="68"/>
      <c r="I11" s="62"/>
      <c r="J11" s="62"/>
      <c r="K11" s="62"/>
      <c r="L11" s="68"/>
      <c r="M11" s="68"/>
      <c r="N11" s="74"/>
      <c r="O11" s="76"/>
      <c r="P11" s="74"/>
      <c r="Q11" s="62"/>
      <c r="T11" s="7" t="s">
        <v>20</v>
      </c>
      <c r="U11" s="20" t="s">
        <v>44</v>
      </c>
      <c r="V11" s="20">
        <v>580061</v>
      </c>
    </row>
    <row r="12" spans="1:22">
      <c r="A12" s="79"/>
      <c r="B12" s="75"/>
      <c r="C12" s="66"/>
      <c r="D12" s="81"/>
      <c r="E12" s="66"/>
      <c r="F12" s="69"/>
      <c r="G12" s="69"/>
      <c r="H12" s="69"/>
      <c r="I12" s="63"/>
      <c r="J12" s="63"/>
      <c r="K12" s="63"/>
      <c r="L12" s="69"/>
      <c r="M12" s="69"/>
      <c r="N12" s="75"/>
      <c r="O12" s="76"/>
      <c r="P12" s="75"/>
      <c r="Q12" s="63"/>
      <c r="T12" s="7" t="s">
        <v>21</v>
      </c>
      <c r="U12" s="20" t="s">
        <v>45</v>
      </c>
      <c r="V12" s="20">
        <v>580430</v>
      </c>
    </row>
    <row r="13" spans="1:22" ht="16.5" thickBot="1">
      <c r="A13" s="13">
        <v>1</v>
      </c>
      <c r="B13" s="29" t="s">
        <v>5</v>
      </c>
      <c r="C13" s="15">
        <v>0.29166666666666669</v>
      </c>
      <c r="D13" s="15"/>
      <c r="E13" s="15"/>
      <c r="F13" s="16"/>
      <c r="G13" s="17"/>
      <c r="H13" s="17"/>
      <c r="I13" s="52" t="s">
        <v>14</v>
      </c>
      <c r="J13" s="29" t="s">
        <v>32</v>
      </c>
      <c r="K13" s="52" t="str">
        <f>S13</f>
        <v>НК 6753</v>
      </c>
      <c r="L13" s="14">
        <v>1</v>
      </c>
      <c r="M13" s="14">
        <v>16</v>
      </c>
      <c r="N13" s="18">
        <f t="shared" ref="N13:N19" si="0">C13</f>
        <v>0.29166666666666669</v>
      </c>
      <c r="O13" s="17"/>
      <c r="P13" s="17"/>
      <c r="Q13" s="86">
        <v>0.58333333333333337</v>
      </c>
      <c r="R13" s="49" t="str">
        <f>I13</f>
        <v>Евстафьев М. С.</v>
      </c>
      <c r="S13" s="50" t="str">
        <f>VLOOKUP(R13,$T$1:$V$19,2,0)</f>
        <v>НК 6753</v>
      </c>
      <c r="T13" s="7" t="s">
        <v>22</v>
      </c>
      <c r="U13" s="20" t="s">
        <v>46</v>
      </c>
      <c r="V13" s="20">
        <v>580162</v>
      </c>
    </row>
    <row r="14" spans="1:22" ht="16.5" thickTop="1">
      <c r="A14" s="38">
        <v>2</v>
      </c>
      <c r="B14" s="39">
        <v>1</v>
      </c>
      <c r="C14" s="30">
        <v>0.60416666666666663</v>
      </c>
      <c r="D14" s="40">
        <v>0.625</v>
      </c>
      <c r="E14" s="41">
        <v>0.85416666666666663</v>
      </c>
      <c r="F14" s="42">
        <v>0.89583333333333337</v>
      </c>
      <c r="G14" s="28">
        <v>0.91666666666666663</v>
      </c>
      <c r="H14" s="43">
        <v>0.95486111111111116</v>
      </c>
      <c r="I14" s="93" t="s">
        <v>11</v>
      </c>
      <c r="J14" s="39" t="s">
        <v>6</v>
      </c>
      <c r="K14" s="89">
        <f t="shared" ref="K14:K19" si="1">S14</f>
        <v>580162</v>
      </c>
      <c r="L14" s="39">
        <v>1</v>
      </c>
      <c r="M14" s="39">
        <v>30</v>
      </c>
      <c r="N14" s="44">
        <f t="shared" si="0"/>
        <v>0.60416666666666663</v>
      </c>
      <c r="O14" s="45"/>
      <c r="P14" s="45"/>
      <c r="Q14" s="87">
        <f>(E14-C14)+(H14-F14)</f>
        <v>0.30902777777777779</v>
      </c>
      <c r="R14" s="49" t="str">
        <f t="shared" ref="R14:R19" si="2">I14</f>
        <v>Белокур М.Е.</v>
      </c>
      <c r="S14" s="85">
        <f>VLOOKUP(R14,$T$1:$V$19,3,0)</f>
        <v>580162</v>
      </c>
      <c r="T14" s="7" t="s">
        <v>23</v>
      </c>
      <c r="U14" s="20" t="s">
        <v>47</v>
      </c>
      <c r="V14" s="20">
        <v>580430</v>
      </c>
    </row>
    <row r="15" spans="1:22">
      <c r="A15" s="19">
        <v>3</v>
      </c>
      <c r="B15" s="20">
        <v>1</v>
      </c>
      <c r="C15" s="21">
        <v>0.60416666666666663</v>
      </c>
      <c r="D15" s="22">
        <v>0.625</v>
      </c>
      <c r="E15" s="34">
        <f>E14</f>
        <v>0.85416666666666663</v>
      </c>
      <c r="F15" s="23">
        <v>0.89583333333333337</v>
      </c>
      <c r="G15" s="24">
        <v>0.91666666666666663</v>
      </c>
      <c r="H15" s="36">
        <f>H14</f>
        <v>0.95486111111111116</v>
      </c>
      <c r="I15" s="95" t="s">
        <v>12</v>
      </c>
      <c r="J15" s="20" t="s">
        <v>7</v>
      </c>
      <c r="K15" s="51" t="str">
        <f t="shared" si="1"/>
        <v>ЛУ 2133</v>
      </c>
      <c r="L15" s="20">
        <v>1</v>
      </c>
      <c r="M15" s="20">
        <v>16</v>
      </c>
      <c r="N15" s="26">
        <f t="shared" si="0"/>
        <v>0.60416666666666663</v>
      </c>
      <c r="O15" s="25"/>
      <c r="P15" s="25"/>
      <c r="Q15" s="88">
        <f t="shared" ref="Q15:Q19" si="3">(E15-C15)+(H15-F15)</f>
        <v>0.30902777777777779</v>
      </c>
      <c r="R15" s="49" t="str">
        <f t="shared" si="2"/>
        <v>Горбунов И.С.</v>
      </c>
      <c r="S15" s="50" t="str">
        <f>VLOOKUP(R15,$T$1:$V$19,2,0)</f>
        <v>ЛУ 2133</v>
      </c>
      <c r="T15" s="7" t="s">
        <v>24</v>
      </c>
      <c r="U15" s="20" t="s">
        <v>48</v>
      </c>
      <c r="V15" s="20">
        <v>580056</v>
      </c>
    </row>
    <row r="16" spans="1:22" ht="16.5" thickBot="1">
      <c r="A16" s="13">
        <v>4</v>
      </c>
      <c r="B16" s="14">
        <v>1</v>
      </c>
      <c r="C16" s="31">
        <v>0.58333333333333337</v>
      </c>
      <c r="D16" s="15">
        <v>0.625</v>
      </c>
      <c r="E16" s="35">
        <f>E14</f>
        <v>0.85416666666666663</v>
      </c>
      <c r="F16" s="16">
        <v>0.89583333333333337</v>
      </c>
      <c r="G16" s="27">
        <v>0.91666666666666663</v>
      </c>
      <c r="H16" s="37">
        <f>H14</f>
        <v>0.95486111111111116</v>
      </c>
      <c r="I16" s="97" t="s">
        <v>13</v>
      </c>
      <c r="J16" s="14" t="s">
        <v>8</v>
      </c>
      <c r="K16" s="52" t="str">
        <f t="shared" si="1"/>
        <v>НК 5943</v>
      </c>
      <c r="L16" s="14">
        <v>1</v>
      </c>
      <c r="M16" s="14">
        <v>16</v>
      </c>
      <c r="N16" s="18">
        <f t="shared" si="0"/>
        <v>0.58333333333333337</v>
      </c>
      <c r="O16" s="17"/>
      <c r="P16" s="17"/>
      <c r="Q16" s="86">
        <f t="shared" si="3"/>
        <v>0.32986111111111105</v>
      </c>
      <c r="R16" s="49" t="str">
        <f t="shared" si="2"/>
        <v>Евстафьев В. С.</v>
      </c>
      <c r="S16" s="50" t="str">
        <f>VLOOKUP(R16,$T$1:$V$19,2,0)</f>
        <v>НК 5943</v>
      </c>
      <c r="T16" s="7" t="s">
        <v>25</v>
      </c>
      <c r="U16" s="20" t="s">
        <v>49</v>
      </c>
      <c r="V16" s="20">
        <v>580209</v>
      </c>
    </row>
    <row r="17" spans="1:22" ht="16.5" thickTop="1">
      <c r="A17" s="38">
        <v>5</v>
      </c>
      <c r="B17" s="39">
        <v>2</v>
      </c>
      <c r="C17" s="40">
        <v>0.3125</v>
      </c>
      <c r="D17" s="40">
        <v>0.33333333333333331</v>
      </c>
      <c r="E17" s="41">
        <v>0.49305555555555558</v>
      </c>
      <c r="F17" s="42">
        <v>0.58333333333333337</v>
      </c>
      <c r="G17" s="28">
        <v>0.60416666666666663</v>
      </c>
      <c r="H17" s="43">
        <v>0.75694444444444453</v>
      </c>
      <c r="I17" s="39" t="s">
        <v>22</v>
      </c>
      <c r="J17" s="39" t="s">
        <v>6</v>
      </c>
      <c r="K17" s="89">
        <f t="shared" si="1"/>
        <v>580162</v>
      </c>
      <c r="L17" s="39">
        <v>1</v>
      </c>
      <c r="M17" s="39">
        <v>30</v>
      </c>
      <c r="N17" s="44">
        <f t="shared" si="0"/>
        <v>0.3125</v>
      </c>
      <c r="O17" s="45"/>
      <c r="P17" s="45"/>
      <c r="Q17" s="87">
        <f t="shared" si="3"/>
        <v>0.35416666666666674</v>
      </c>
      <c r="R17" s="49" t="str">
        <f t="shared" si="2"/>
        <v>Кузяшин В. А.</v>
      </c>
      <c r="S17" s="85">
        <f>VLOOKUP(R17,$T$1:$V$19,3,0)</f>
        <v>580162</v>
      </c>
      <c r="T17" s="7" t="s">
        <v>26</v>
      </c>
      <c r="U17" s="20" t="s">
        <v>50</v>
      </c>
      <c r="V17" s="20">
        <v>437648</v>
      </c>
    </row>
    <row r="18" spans="1:22">
      <c r="A18" s="19">
        <v>6</v>
      </c>
      <c r="B18" s="20">
        <v>2</v>
      </c>
      <c r="C18" s="22">
        <v>0.3125</v>
      </c>
      <c r="D18" s="22">
        <f>D17</f>
        <v>0.33333333333333331</v>
      </c>
      <c r="E18" s="34">
        <f>E17</f>
        <v>0.49305555555555558</v>
      </c>
      <c r="F18" s="23">
        <v>0.58333333333333337</v>
      </c>
      <c r="G18" s="24">
        <v>0.60416666666666663</v>
      </c>
      <c r="H18" s="36">
        <f>H17</f>
        <v>0.75694444444444453</v>
      </c>
      <c r="I18" s="20" t="s">
        <v>17</v>
      </c>
      <c r="J18" s="20" t="s">
        <v>7</v>
      </c>
      <c r="K18" s="51" t="str">
        <f t="shared" si="1"/>
        <v>НК 7196</v>
      </c>
      <c r="L18" s="20">
        <v>1</v>
      </c>
      <c r="M18" s="20">
        <v>16</v>
      </c>
      <c r="N18" s="26">
        <f t="shared" si="0"/>
        <v>0.3125</v>
      </c>
      <c r="O18" s="25"/>
      <c r="P18" s="25"/>
      <c r="Q18" s="88">
        <f t="shared" si="3"/>
        <v>0.35416666666666674</v>
      </c>
      <c r="R18" s="49" t="str">
        <f t="shared" si="2"/>
        <v>Ильинский И.В.</v>
      </c>
      <c r="S18" s="50" t="str">
        <f>VLOOKUP(R18,$T$1:$V$19,2,0)</f>
        <v>НК 7196</v>
      </c>
      <c r="T18" s="7" t="s">
        <v>27</v>
      </c>
      <c r="U18" s="20" t="s">
        <v>51</v>
      </c>
      <c r="V18" s="20">
        <v>580293</v>
      </c>
    </row>
    <row r="19" spans="1:22" ht="16.5" thickBot="1">
      <c r="A19" s="13">
        <v>7</v>
      </c>
      <c r="B19" s="14">
        <v>2</v>
      </c>
      <c r="C19" s="15">
        <v>0.29166666666666669</v>
      </c>
      <c r="D19" s="15">
        <f>D17</f>
        <v>0.33333333333333331</v>
      </c>
      <c r="E19" s="35">
        <f>E17</f>
        <v>0.49305555555555558</v>
      </c>
      <c r="F19" s="16">
        <v>0.58333333333333337</v>
      </c>
      <c r="G19" s="27">
        <v>0.60416666666666663</v>
      </c>
      <c r="H19" s="37">
        <f>H17</f>
        <v>0.75694444444444453</v>
      </c>
      <c r="I19" s="14" t="s">
        <v>10</v>
      </c>
      <c r="J19" s="14" t="s">
        <v>8</v>
      </c>
      <c r="K19" s="52" t="str">
        <f t="shared" si="1"/>
        <v>ХВ 4139</v>
      </c>
      <c r="L19" s="14">
        <v>1</v>
      </c>
      <c r="M19" s="14">
        <v>16</v>
      </c>
      <c r="N19" s="18">
        <f t="shared" si="0"/>
        <v>0.29166666666666669</v>
      </c>
      <c r="O19" s="17"/>
      <c r="P19" s="17"/>
      <c r="Q19" s="86">
        <f t="shared" si="3"/>
        <v>0.37500000000000006</v>
      </c>
      <c r="R19" s="49" t="str">
        <f t="shared" si="2"/>
        <v>Ильинский Е.И.</v>
      </c>
      <c r="S19" s="50" t="str">
        <f>VLOOKUP(R19,$T$1:$V$19,2,0)</f>
        <v>ХВ 4139</v>
      </c>
      <c r="T19" s="7" t="s">
        <v>28</v>
      </c>
      <c r="U19" s="20" t="s">
        <v>52</v>
      </c>
      <c r="V19" s="20">
        <v>580061</v>
      </c>
    </row>
    <row r="20" spans="1:22" ht="16.5" thickTop="1">
      <c r="F20" s="47" t="s">
        <v>53</v>
      </c>
      <c r="G20" s="2"/>
      <c r="H20" s="2"/>
    </row>
    <row r="22" spans="1:22">
      <c r="B22" s="4">
        <v>1</v>
      </c>
      <c r="C22" s="59"/>
      <c r="D22" s="59"/>
      <c r="E22" s="59"/>
      <c r="F22" s="59"/>
      <c r="G22" s="60"/>
      <c r="H22" s="3">
        <v>21</v>
      </c>
      <c r="I22" s="4"/>
      <c r="J22" s="4"/>
      <c r="K22" s="99" t="s">
        <v>70</v>
      </c>
      <c r="L22" s="100"/>
      <c r="M22" s="100"/>
      <c r="N22" s="100"/>
      <c r="O22" s="32"/>
      <c r="P22" s="32"/>
      <c r="Q22" s="32"/>
      <c r="R22" s="32"/>
    </row>
    <row r="23" spans="1:22">
      <c r="B23" s="4">
        <v>2</v>
      </c>
      <c r="C23" s="59"/>
      <c r="D23" s="59"/>
      <c r="E23" s="59"/>
      <c r="F23" s="59"/>
      <c r="G23" s="60"/>
      <c r="H23" s="3">
        <v>22</v>
      </c>
      <c r="I23" s="4"/>
      <c r="J23" s="4"/>
      <c r="K23" s="99" t="s">
        <v>65</v>
      </c>
      <c r="L23" s="100"/>
      <c r="M23" s="100"/>
      <c r="N23" s="100"/>
      <c r="O23" s="32"/>
      <c r="P23" s="32"/>
      <c r="Q23" s="32"/>
      <c r="R23" s="32"/>
    </row>
    <row r="24" spans="1:22">
      <c r="B24" s="4">
        <v>3</v>
      </c>
      <c r="C24" s="59"/>
      <c r="D24" s="59"/>
      <c r="E24" s="59"/>
      <c r="F24" s="59"/>
      <c r="G24" s="60"/>
      <c r="H24" s="3">
        <v>23</v>
      </c>
      <c r="I24" s="4"/>
      <c r="J24" s="4"/>
      <c r="K24" s="32" t="s">
        <v>66</v>
      </c>
      <c r="L24" s="100"/>
      <c r="M24" s="100"/>
      <c r="N24" s="100"/>
      <c r="O24" s="32"/>
      <c r="P24" s="32"/>
      <c r="Q24" s="32"/>
      <c r="R24" s="32"/>
    </row>
    <row r="25" spans="1:22">
      <c r="B25" s="4">
        <v>4</v>
      </c>
      <c r="C25" s="59"/>
      <c r="D25" s="59"/>
      <c r="E25" s="59"/>
      <c r="F25" s="59"/>
      <c r="G25" s="60"/>
      <c r="H25" s="3">
        <v>24</v>
      </c>
      <c r="I25" s="4"/>
      <c r="J25" s="4"/>
      <c r="K25" s="32" t="s">
        <v>67</v>
      </c>
      <c r="L25" s="100"/>
      <c r="M25" s="100"/>
      <c r="N25" s="100"/>
      <c r="O25" s="32"/>
      <c r="P25" s="32"/>
      <c r="Q25" s="32"/>
      <c r="R25" s="32"/>
    </row>
    <row r="26" spans="1:22">
      <c r="A26"/>
      <c r="B26"/>
      <c r="C26"/>
      <c r="D26"/>
      <c r="E26"/>
      <c r="F26"/>
      <c r="G26"/>
      <c r="H26"/>
      <c r="I26"/>
      <c r="J26"/>
      <c r="K26" s="99" t="s">
        <v>69</v>
      </c>
      <c r="L26" s="32"/>
      <c r="M26" s="32"/>
      <c r="N26" s="32"/>
      <c r="O26" s="32"/>
      <c r="P26" s="32"/>
      <c r="Q26" s="32"/>
      <c r="R26" s="32"/>
    </row>
    <row r="27" spans="1:22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</row>
    <row r="28" spans="1:22">
      <c r="A28"/>
      <c r="B28" s="58" t="s">
        <v>56</v>
      </c>
      <c r="C28" s="56"/>
      <c r="D28" s="56"/>
      <c r="E28" s="56"/>
      <c r="F28" s="53"/>
      <c r="G28" s="56"/>
      <c r="H28" s="56"/>
      <c r="I28" s="56"/>
      <c r="J28" s="56"/>
      <c r="K28" s="56"/>
      <c r="L28"/>
      <c r="M28"/>
      <c r="N28"/>
      <c r="O28"/>
      <c r="P28"/>
      <c r="Q28"/>
    </row>
    <row r="29" spans="1:22">
      <c r="A29"/>
      <c r="B29" s="54"/>
      <c r="C29" s="94" t="s">
        <v>11</v>
      </c>
      <c r="D29" s="94"/>
      <c r="E29" s="94"/>
      <c r="F29" s="82" t="s">
        <v>68</v>
      </c>
      <c r="G29" s="82"/>
      <c r="H29" s="82"/>
      <c r="I29" s="82"/>
      <c r="J29" s="82"/>
      <c r="K29" s="82"/>
      <c r="L29"/>
      <c r="M29"/>
      <c r="N29"/>
      <c r="O29"/>
      <c r="P29"/>
      <c r="Q29"/>
    </row>
    <row r="30" spans="1:22">
      <c r="A30"/>
      <c r="B30" s="58" t="s">
        <v>57</v>
      </c>
      <c r="C30" s="56"/>
      <c r="D30" s="56"/>
      <c r="E30" s="56"/>
      <c r="F30" s="53"/>
      <c r="G30" s="56"/>
      <c r="H30" s="56"/>
      <c r="I30" s="56"/>
      <c r="J30" s="56"/>
      <c r="K30" s="56"/>
      <c r="L30"/>
      <c r="M30"/>
      <c r="N30"/>
      <c r="O30"/>
      <c r="P30"/>
      <c r="Q30"/>
    </row>
    <row r="31" spans="1:22">
      <c r="A31"/>
      <c r="B31" s="58"/>
      <c r="C31" s="96" t="s">
        <v>12</v>
      </c>
      <c r="D31" s="96"/>
      <c r="E31" s="96"/>
      <c r="F31" s="82" t="s">
        <v>68</v>
      </c>
      <c r="G31" s="82"/>
      <c r="H31" s="82"/>
      <c r="I31" s="82"/>
      <c r="J31" s="82"/>
      <c r="K31" s="82"/>
      <c r="L31"/>
      <c r="M31"/>
      <c r="N31"/>
      <c r="O31"/>
      <c r="P31"/>
      <c r="Q31"/>
    </row>
    <row r="32" spans="1:22">
      <c r="A32"/>
      <c r="B32" s="54"/>
      <c r="C32" s="83"/>
      <c r="D32" s="84"/>
      <c r="E32" s="84"/>
      <c r="F32" s="53"/>
      <c r="G32" s="56"/>
      <c r="H32" s="56"/>
      <c r="I32" s="56"/>
      <c r="J32" s="56"/>
      <c r="K32" s="56"/>
      <c r="L32"/>
      <c r="M32"/>
      <c r="N32"/>
      <c r="O32"/>
      <c r="P32"/>
      <c r="Q32"/>
    </row>
    <row r="33" spans="2:12">
      <c r="B33" s="54"/>
      <c r="C33" s="98" t="s">
        <v>13</v>
      </c>
      <c r="D33" s="98"/>
      <c r="E33" s="98"/>
      <c r="F33" s="82" t="s">
        <v>68</v>
      </c>
      <c r="G33" s="82"/>
      <c r="H33" s="82"/>
      <c r="I33" s="82"/>
      <c r="J33" s="82"/>
      <c r="K33" s="82"/>
      <c r="L33"/>
    </row>
    <row r="34" spans="2:12">
      <c r="B34" s="54"/>
      <c r="C34" s="55"/>
      <c r="D34" s="56"/>
      <c r="E34" s="56"/>
      <c r="F34" s="57"/>
      <c r="G34" s="57"/>
      <c r="H34" s="57"/>
      <c r="I34" s="57"/>
      <c r="J34" s="57"/>
      <c r="K34" s="57"/>
      <c r="L34"/>
    </row>
  </sheetData>
  <mergeCells count="34">
    <mergeCell ref="C33:E33"/>
    <mergeCell ref="F33:K33"/>
    <mergeCell ref="C29:E29"/>
    <mergeCell ref="F29:K29"/>
    <mergeCell ref="C31:E31"/>
    <mergeCell ref="F31:K31"/>
    <mergeCell ref="C32:E32"/>
    <mergeCell ref="A4:A12"/>
    <mergeCell ref="B4:B12"/>
    <mergeCell ref="I4:I12"/>
    <mergeCell ref="J4:J12"/>
    <mergeCell ref="K5:K12"/>
    <mergeCell ref="D5:D12"/>
    <mergeCell ref="C4:H4"/>
    <mergeCell ref="C5:C12"/>
    <mergeCell ref="H5:H12"/>
    <mergeCell ref="G5:G12"/>
    <mergeCell ref="Q4:Q12"/>
    <mergeCell ref="E5:E12"/>
    <mergeCell ref="F5:F12"/>
    <mergeCell ref="L5:L12"/>
    <mergeCell ref="M5:M12"/>
    <mergeCell ref="K4:M4"/>
    <mergeCell ref="N4:N12"/>
    <mergeCell ref="O4:O12"/>
    <mergeCell ref="P4:P12"/>
    <mergeCell ref="C22:E22"/>
    <mergeCell ref="C23:E23"/>
    <mergeCell ref="C24:E24"/>
    <mergeCell ref="C25:E25"/>
    <mergeCell ref="F22:G22"/>
    <mergeCell ref="F23:G23"/>
    <mergeCell ref="F24:G24"/>
    <mergeCell ref="F25:G25"/>
  </mergeCells>
  <dataValidations count="2">
    <dataValidation type="list" allowBlank="1" showInputMessage="1" showErrorMessage="1" sqref="I13:I19 C22:E25">
      <formula1>$T$1:$T$19</formula1>
    </dataValidation>
    <dataValidation type="list" allowBlank="1" showInputMessage="1" showErrorMessage="1" sqref="K13">
      <formula1>#REF!</formula1>
    </dataValidation>
  </dataValidations>
  <pageMargins left="0.51181102362204722" right="0.23622047244094491" top="3.937007874015748E-2" bottom="3.937007874015748E-2" header="0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Наряд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2012-03-30T08:22:25Z</cp:lastPrinted>
  <dcterms:created xsi:type="dcterms:W3CDTF">2012-03-03T06:17:59Z</dcterms:created>
  <dcterms:modified xsi:type="dcterms:W3CDTF">2012-06-10T18:48:24Z</dcterms:modified>
</cp:coreProperties>
</file>