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02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S44" i="1" l="1"/>
  <c r="DB44" i="1" s="1"/>
  <c r="BS43" i="1"/>
  <c r="DB43" i="1" s="1"/>
  <c r="F35" i="1"/>
  <c r="CV25" i="1"/>
  <c r="CO25" i="1"/>
  <c r="CM25" i="1"/>
  <c r="CK25" i="1"/>
  <c r="CI25" i="1"/>
  <c r="CG25" i="1"/>
  <c r="CE25" i="1"/>
  <c r="CC25" i="1"/>
  <c r="DI22" i="1"/>
  <c r="DG22" i="1"/>
  <c r="DE22" i="1"/>
  <c r="DC22" i="1"/>
  <c r="DA22" i="1"/>
  <c r="CY22" i="1"/>
  <c r="CW22" i="1"/>
  <c r="CU22" i="1"/>
  <c r="CS22" i="1"/>
  <c r="DI19" i="1"/>
  <c r="DG19" i="1"/>
  <c r="DE19" i="1"/>
  <c r="DC19" i="1"/>
  <c r="DA19" i="1"/>
  <c r="CY19" i="1"/>
  <c r="CW19" i="1"/>
  <c r="CU19" i="1"/>
  <c r="CS19" i="1"/>
  <c r="CO17" i="1"/>
  <c r="AW9" i="1"/>
  <c r="AU9" i="1"/>
  <c r="AS9" i="1"/>
  <c r="AQ9" i="1"/>
  <c r="AO9" i="1"/>
  <c r="AM9" i="1"/>
  <c r="AK9" i="1"/>
  <c r="AI9" i="1"/>
  <c r="AG5" i="1"/>
  <c r="AG1" i="1"/>
  <c r="BS41" i="1" l="1"/>
  <c r="BS35" i="1" l="1"/>
  <c r="BK35" i="1" s="1"/>
  <c r="DB35" i="1"/>
</calcChain>
</file>

<file path=xl/sharedStrings.xml><?xml version="1.0" encoding="utf-8"?>
<sst xmlns="http://schemas.openxmlformats.org/spreadsheetml/2006/main" count="99" uniqueCount="77">
  <si>
    <t>Оригінал</t>
  </si>
  <si>
    <t>Видається покупцю</t>
  </si>
  <si>
    <t xml:space="preserve">ЗАТВЕРДЖЕНО  </t>
  </si>
  <si>
    <t>Включено до ЄРПН</t>
  </si>
  <si>
    <t xml:space="preserve"> Наказ Міністерства фінансів України </t>
  </si>
  <si>
    <t>Залишається у продавця 
(тип причини)</t>
  </si>
  <si>
    <t xml:space="preserve">01.11 .2011 №1379 </t>
  </si>
  <si>
    <t>Копія (залишається у продавця)</t>
  </si>
  <si>
    <t>(Потрібне виділити поміткою "Х")</t>
  </si>
  <si>
    <t>ПОДАТКОВА НАКЛАДНА</t>
  </si>
  <si>
    <t>Дата виписки податкової накладної</t>
  </si>
  <si>
    <t>Порядковий номер</t>
  </si>
  <si>
    <t>/</t>
  </si>
  <si>
    <t>(номер філії)</t>
  </si>
  <si>
    <t>Продавець</t>
  </si>
  <si>
    <t>Покупець</t>
  </si>
  <si>
    <t xml:space="preserve">Особа (платник 
податку) - продавець
</t>
  </si>
  <si>
    <t>Особа (платник 
податку) - покупець</t>
  </si>
  <si>
    <t>(найменування; прізвище, ім'я, по батькові -
для фізичної особи - підприємця)</t>
  </si>
  <si>
    <t>(індивідуальний податковий номер продавця)</t>
  </si>
  <si>
    <t>(індивідуальний податковий номер покупця)</t>
  </si>
  <si>
    <t>Місцезнаходження
(податкова адреса) продавця</t>
  </si>
  <si>
    <t>Місцезнаходження 
(податкова адреса) покупця</t>
  </si>
  <si>
    <t>Номер телефону</t>
  </si>
  <si>
    <t>Номер свідоцтва 
про реєстрацію платника податку 
на додану вартість (продавця)</t>
  </si>
  <si>
    <t>Номер свідоцтва про 
реєстрацію платника податку 
на додану вартість (покупця)</t>
  </si>
  <si>
    <t>Вид цивільно-правового 
договору</t>
  </si>
  <si>
    <t xml:space="preserve">від </t>
  </si>
  <si>
    <t>N</t>
  </si>
  <si>
    <t>(вид договору)</t>
  </si>
  <si>
    <t>Форма проведених 
розрахунків</t>
  </si>
  <si>
    <t>Оплата з поточного рахунку</t>
  </si>
  <si>
    <t>(бартер, готівка, оплата з поточного рахунку, чек тощо)</t>
  </si>
  <si>
    <t xml:space="preserve">Роз-
діл
</t>
  </si>
  <si>
    <t>Дата виникнення податкового зобов’язання (постачання (оплати²))</t>
  </si>
  <si>
    <t xml:space="preserve">Номенклатура постачання товарів/послуг
продавця
</t>
  </si>
  <si>
    <t>Код товару згідно з УКТ ЗЕД</t>
  </si>
  <si>
    <t xml:space="preserve">Оди-
ниця виміру товару
</t>
  </si>
  <si>
    <t xml:space="preserve">Кіль-
кість (об'єм, обсяг)
</t>
  </si>
  <si>
    <t xml:space="preserve">Ціна 
поста-
чання 
одиниці 
товару/
послуги 
без 
ураху-
вання 
ПДВ
</t>
  </si>
  <si>
    <t>Обсяги постачання (база оподаткування) без урахування ПДВ, що підлягають оподаткуванню за ставками</t>
  </si>
  <si>
    <t>Загальна 
сума коштів,
що підлягає
сплаті</t>
  </si>
  <si>
    <t>основна ставка</t>
  </si>
  <si>
    <t>нульова ставка</t>
  </si>
  <si>
    <t xml:space="preserve">звільнення 
від ПДВ³ 
</t>
  </si>
  <si>
    <t>(постачання на митній території України)</t>
  </si>
  <si>
    <t>експорт)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</si>
  <si>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</si>
  <si>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</si>
  <si>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</si>
  <si>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</si>
  <si>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</si>
  <si>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</si>
  <si>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</si>
  <si>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</si>
  <si>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</si>
  <si>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</si>
  <si>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</si>
  <si>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</si>
  <si>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I</t>
  </si>
  <si>
    <t>грн.</t>
  </si>
  <si>
    <t>Усього по розділу I</t>
  </si>
  <si>
    <t>Х</t>
  </si>
  <si>
    <t>ІІ</t>
  </si>
  <si>
    <t>Зворотна (заставна) тара</t>
  </si>
  <si>
    <t>ІІІ</t>
  </si>
  <si>
    <t>Податок на додану вартість</t>
  </si>
  <si>
    <t>IV</t>
  </si>
  <si>
    <t>Загальна сума з ПДВ</t>
  </si>
  <si>
    <t>Суми ПДВ, нараховані (сплачені) в зв'язку з постачанням товарів/послуг, зазначених у цій накладній, визначені правильно, 
відповідають сумі податкових зобов'язань продавця і включені до реєстру виданих та отриманих податкових накладних.</t>
  </si>
  <si>
    <t>М. П.</t>
  </si>
  <si>
    <t>(підпис і прізвище особи, яка склала податкову накладну)</t>
  </si>
  <si>
    <t>¹ Зазначається код виду діяльності, що передбачає спеціальний режим оподаткування (2, або 3, або 4), у разі складання податкової накладної за такою діяльністю.</t>
  </si>
  <si>
    <t>² Дата оплати ставиться у разі попередньої оплати постачання, на яку виписується податкова накладна, для операцій з постачання товарів/послуг  відповідно до пункту 187.10 статті 187 розділу V Податкового кодексу України.</t>
  </si>
  <si>
    <t>(відповідні пункти (підпункти), статті, підрозділи, розділи  Податкового кодексу України, якими передбачено звільнення від оподаткування)</t>
  </si>
  <si>
    <t xml:space="preserve">Директор Департаменту податкової, митної політики </t>
  </si>
  <si>
    <t>та методології бухгалтерського обліку                                                                                                                                                                                                                          М.О. Чмерук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</si>
</sst>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3" x14ac:knownFonts="1"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11"/>
      <name val="MS Reference Sans Serif"/>
      <family val="2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name val="Calibri"/>
      <family val="2"/>
      <charset val="204"/>
    </font>
    <font>
      <sz val="6"/>
      <name val="Calibri"/>
      <family val="2"/>
      <charset val="204"/>
    </font>
    <font>
      <sz val="7"/>
      <name val="Calibri"/>
      <family val="2"/>
      <charset val="204"/>
    </font>
    <font>
      <u/>
      <sz val="8"/>
      <name val="Calibri"/>
      <family val="2"/>
      <charset val="204"/>
    </font>
    <font>
      <b/>
      <sz val="8"/>
      <name val="Calibri"/>
      <family val="2"/>
      <charset val="204"/>
    </font>
    <font>
      <vertAlign val="superscript"/>
      <sz val="7"/>
      <name val="Calibri"/>
      <family val="2"/>
      <charset val="204"/>
    </font>
    <font>
      <b/>
      <sz val="7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49" fontId="1" fillId="2" borderId="1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/>
    <xf numFmtId="49" fontId="1" fillId="2" borderId="0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vertical="top"/>
    </xf>
    <xf numFmtId="0" fontId="3" fillId="2" borderId="1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left"/>
    </xf>
    <xf numFmtId="49" fontId="1" fillId="2" borderId="1" xfId="0" applyNumberFormat="1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/>
    <xf numFmtId="0" fontId="3" fillId="2" borderId="1" xfId="0" applyNumberFormat="1" applyFont="1" applyFill="1" applyBorder="1" applyProtection="1">
      <protection hidden="1"/>
    </xf>
    <xf numFmtId="49" fontId="4" fillId="2" borderId="0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right"/>
    </xf>
    <xf numFmtId="49" fontId="4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 wrapText="1" indent="2"/>
    </xf>
    <xf numFmtId="49" fontId="4" fillId="2" borderId="2" xfId="0" applyNumberFormat="1" applyFont="1" applyFill="1" applyBorder="1" applyAlignment="1" applyProtection="1">
      <alignment horizontal="left" vertical="top" wrapText="1"/>
      <protection locked="0"/>
    </xf>
    <xf numFmtId="49" fontId="4" fillId="2" borderId="3" xfId="0" applyNumberFormat="1" applyFont="1" applyFill="1" applyBorder="1" applyAlignment="1" applyProtection="1">
      <alignment horizontal="left" vertical="top" wrapText="1"/>
      <protection locked="0"/>
    </xf>
    <xf numFmtId="49" fontId="4" fillId="2" borderId="4" xfId="0" applyNumberFormat="1" applyFont="1" applyFill="1" applyBorder="1" applyAlignment="1" applyProtection="1">
      <alignment horizontal="left" vertical="top" wrapText="1"/>
      <protection locked="0"/>
    </xf>
    <xf numFmtId="49" fontId="8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top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3" xfId="0" applyNumberFormat="1" applyFont="1" applyFill="1" applyBorder="1" applyAlignment="1" applyProtection="1">
      <alignment horizontal="center" vertical="center"/>
      <protection hidden="1"/>
    </xf>
    <xf numFmtId="0" fontId="3" fillId="2" borderId="4" xfId="0" applyNumberFormat="1" applyFont="1" applyFill="1" applyBorder="1" applyAlignment="1" applyProtection="1">
      <alignment horizontal="center" vertical="center"/>
      <protection hidden="1"/>
    </xf>
    <xf numFmtId="49" fontId="8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top" wrapText="1"/>
    </xf>
    <xf numFmtId="0" fontId="3" fillId="2" borderId="8" xfId="0" applyNumberFormat="1" applyFont="1" applyFill="1" applyBorder="1" applyAlignment="1" applyProtection="1">
      <alignment horizontal="left" vertical="top" wrapText="1"/>
      <protection hidden="1"/>
    </xf>
    <xf numFmtId="49" fontId="4" fillId="2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/>
    <xf numFmtId="49" fontId="4" fillId="2" borderId="0" xfId="0" applyNumberFormat="1" applyFont="1" applyFill="1" applyBorder="1" applyAlignment="1">
      <alignment horizontal="left" vertical="center" wrapText="1" indent="1"/>
    </xf>
    <xf numFmtId="49" fontId="9" fillId="2" borderId="0" xfId="0" applyNumberFormat="1" applyFont="1" applyFill="1" applyBorder="1" applyAlignment="1">
      <alignment horizontal="left" vertical="center" indent="1"/>
    </xf>
    <xf numFmtId="49" fontId="1" fillId="2" borderId="0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/>
      <protection hidden="1"/>
    </xf>
    <xf numFmtId="49" fontId="3" fillId="2" borderId="0" xfId="0" applyNumberFormat="1" applyFont="1" applyFill="1" applyBorder="1" applyAlignment="1" applyProtection="1">
      <alignment horizontal="center"/>
      <protection hidden="1"/>
    </xf>
    <xf numFmtId="49" fontId="3" fillId="2" borderId="6" xfId="0" applyNumberFormat="1" applyFont="1" applyFill="1" applyBorder="1" applyAlignment="1" applyProtection="1">
      <alignment horizontal="center"/>
      <protection hidden="1"/>
    </xf>
    <xf numFmtId="0" fontId="3" fillId="2" borderId="2" xfId="0" applyNumberFormat="1" applyFont="1" applyFill="1" applyBorder="1" applyAlignment="1" applyProtection="1">
      <protection hidden="1"/>
    </xf>
    <xf numFmtId="0" fontId="3" fillId="2" borderId="3" xfId="0" applyNumberFormat="1" applyFont="1" applyFill="1" applyBorder="1" applyAlignment="1" applyProtection="1">
      <alignment horizontal="left"/>
      <protection hidden="1"/>
    </xf>
    <xf numFmtId="0" fontId="3" fillId="2" borderId="4" xfId="0" applyNumberFormat="1" applyFont="1" applyFill="1" applyBorder="1" applyAlignment="1"/>
    <xf numFmtId="49" fontId="4" fillId="2" borderId="0" xfId="0" applyNumberFormat="1" applyFont="1" applyFill="1" applyBorder="1" applyAlignment="1">
      <alignment horizontal="left" vertical="top"/>
    </xf>
    <xf numFmtId="49" fontId="3" fillId="2" borderId="8" xfId="0" applyNumberFormat="1" applyFont="1" applyFill="1" applyBorder="1" applyAlignment="1">
      <alignment horizontal="left" vertical="center" indent="3"/>
    </xf>
    <xf numFmtId="49" fontId="8" fillId="2" borderId="5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/>
    </xf>
    <xf numFmtId="49" fontId="4" fillId="2" borderId="9" xfId="0" applyNumberFormat="1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top" wrapText="1"/>
    </xf>
    <xf numFmtId="49" fontId="4" fillId="2" borderId="10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justify" wrapText="1"/>
    </xf>
    <xf numFmtId="49" fontId="4" fillId="2" borderId="7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6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 vertical="justify" wrapText="1"/>
    </xf>
    <xf numFmtId="49" fontId="4" fillId="2" borderId="3" xfId="0" applyNumberFormat="1" applyFont="1" applyFill="1" applyBorder="1" applyAlignment="1">
      <alignment horizontal="center" vertical="justify" wrapText="1"/>
    </xf>
    <xf numFmtId="49" fontId="4" fillId="2" borderId="4" xfId="0" applyNumberFormat="1" applyFont="1" applyFill="1" applyBorder="1" applyAlignment="1">
      <alignment horizontal="center" vertical="justify" wrapText="1"/>
    </xf>
    <xf numFmtId="49" fontId="4" fillId="2" borderId="11" xfId="0" applyNumberFormat="1" applyFont="1" applyFill="1" applyBorder="1" applyAlignment="1">
      <alignment horizontal="center" vertical="top" wrapText="1"/>
    </xf>
    <xf numFmtId="49" fontId="4" fillId="2" borderId="8" xfId="0" applyNumberFormat="1" applyFont="1" applyFill="1" applyBorder="1" applyAlignment="1">
      <alignment horizontal="center" vertical="top" wrapText="1"/>
    </xf>
    <xf numFmtId="49" fontId="4" fillId="2" borderId="12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top"/>
    </xf>
    <xf numFmtId="49" fontId="10" fillId="2" borderId="2" xfId="0" applyNumberFormat="1" applyFont="1" applyFill="1" applyBorder="1" applyAlignment="1">
      <alignment horizontal="center" vertical="top" wrapText="1"/>
    </xf>
    <xf numFmtId="49" fontId="10" fillId="2" borderId="3" xfId="0" applyNumberFormat="1" applyFont="1" applyFill="1" applyBorder="1" applyAlignment="1">
      <alignment horizontal="center" vertical="top" wrapText="1"/>
    </xf>
    <xf numFmtId="49" fontId="10" fillId="2" borderId="4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13" xfId="0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/>
    </xf>
    <xf numFmtId="49" fontId="10" fillId="2" borderId="14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/>
    </xf>
    <xf numFmtId="49" fontId="8" fillId="2" borderId="0" xfId="0" applyNumberFormat="1" applyFont="1" applyFill="1" applyBorder="1"/>
    <xf numFmtId="49" fontId="8" fillId="2" borderId="0" xfId="0" applyNumberFormat="1" applyFont="1" applyFill="1" applyBorder="1" applyAlignment="1">
      <alignment vertical="center" wrapText="1"/>
    </xf>
    <xf numFmtId="49" fontId="8" fillId="2" borderId="0" xfId="0" applyNumberFormat="1" applyFont="1" applyFill="1" applyBorder="1" applyAlignment="1">
      <alignment vertical="center"/>
    </xf>
    <xf numFmtId="49" fontId="3" fillId="2" borderId="8" xfId="0" applyNumberFormat="1" applyFont="1" applyFill="1" applyBorder="1"/>
    <xf numFmtId="49" fontId="8" fillId="2" borderId="5" xfId="0" applyNumberFormat="1" applyFont="1" applyFill="1" applyBorder="1" applyAlignment="1">
      <alignment horizontal="center" vertical="top"/>
    </xf>
    <xf numFmtId="49" fontId="3" fillId="2" borderId="5" xfId="0" applyNumberFormat="1" applyFont="1" applyFill="1" applyBorder="1" applyAlignment="1">
      <alignment horizontal="center" vertical="top"/>
    </xf>
    <xf numFmtId="49" fontId="3" fillId="2" borderId="8" xfId="0" applyNumberFormat="1" applyFont="1" applyFill="1" applyBorder="1" applyAlignment="1"/>
    <xf numFmtId="49" fontId="8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49" fontId="11" fillId="2" borderId="0" xfId="0" applyNumberFormat="1" applyFont="1" applyFill="1" applyBorder="1"/>
    <xf numFmtId="49" fontId="8" fillId="2" borderId="5" xfId="0" applyNumberFormat="1" applyFont="1" applyFill="1" applyBorder="1"/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79</xdr:col>
      <xdr:colOff>0</xdr:colOff>
      <xdr:row>4</xdr:row>
      <xdr:rowOff>161925</xdr:rowOff>
    </xdr:from>
    <xdr:to>
      <xdr:col>134</xdr:col>
      <xdr:colOff>276225</xdr:colOff>
      <xdr:row>11</xdr:row>
      <xdr:rowOff>295275</xdr:rowOff>
    </xdr:to>
    <xdr:sp macro="" textlink="">
      <xdr:nvSpPr>
        <xdr:cNvPr id="2" name="Овал 1"/>
        <xdr:cNvSpPr/>
      </xdr:nvSpPr>
      <xdr:spPr>
        <a:xfrm>
          <a:off x="4514850" y="923925"/>
          <a:ext cx="4524375" cy="1400175"/>
        </a:xfrm>
        <a:prstGeom prst="ellipse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6"/>
  <sheetViews>
    <sheetView tabSelected="1" topLeftCell="B1" workbookViewId="0">
      <selection activeCell="EI21" sqref="EI21"/>
    </sheetView>
  </sheetViews>
  <sheetFormatPr defaultRowHeight="15" x14ac:dyDescent="0.25"/>
  <cols>
    <col min="1" max="132" width="0.85546875" customWidth="1"/>
  </cols>
  <sheetData>
    <row r="1" spans="1:13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 t="str">
        <f>IF(ER11=1,"Х"," ")</f>
        <v xml:space="preserve"> </v>
      </c>
      <c r="AH1" s="3"/>
      <c r="AI1" s="3"/>
      <c r="AJ1" s="3"/>
      <c r="AK1" s="3"/>
      <c r="AL1" s="4"/>
      <c r="AM1" s="5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7" t="s">
        <v>2</v>
      </c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8"/>
    </row>
    <row r="2" spans="1:1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9"/>
      <c r="AH2" s="9"/>
      <c r="AI2" s="9"/>
      <c r="AJ2" s="9"/>
      <c r="AK2" s="9"/>
      <c r="AL2" s="9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10" t="s">
        <v>4</v>
      </c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</row>
    <row r="3" spans="1:13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1" t="s">
        <v>5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9"/>
      <c r="AH3" s="9"/>
      <c r="AI3" s="9"/>
      <c r="AJ3" s="9"/>
      <c r="AK3" s="9"/>
      <c r="AL3" s="9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12" t="s">
        <v>6</v>
      </c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</row>
    <row r="4" spans="1:13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9"/>
      <c r="AH4" s="9"/>
      <c r="AI4" s="9"/>
      <c r="AJ4" s="9"/>
      <c r="AK4" s="9"/>
      <c r="AL4" s="9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</row>
    <row r="5" spans="1:133" x14ac:dyDescent="0.25">
      <c r="A5" s="13" t="s">
        <v>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4" t="str">
        <f>IF(ER11=2,"Х"," ")</f>
        <v xml:space="preserve"> </v>
      </c>
      <c r="AH5" s="15"/>
      <c r="AI5" s="15"/>
      <c r="AJ5" s="15"/>
      <c r="AK5" s="15"/>
      <c r="AL5" s="1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</row>
    <row r="6" spans="1:133" x14ac:dyDescent="0.25">
      <c r="A6" s="17" t="s">
        <v>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</row>
    <row r="7" spans="1:133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9" t="s">
        <v>9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</row>
    <row r="8" spans="1:133" ht="9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</row>
    <row r="9" spans="1:133" x14ac:dyDescent="0.25">
      <c r="A9" s="21" t="s">
        <v>10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6"/>
      <c r="AI9" s="22" t="e">
        <f>MID(IF(Дата_выписки,TEXT(Дата_выписки,"ДДММГГГГ")," "),1,1)</f>
        <v>#NAME?</v>
      </c>
      <c r="AJ9" s="22"/>
      <c r="AK9" s="22" t="e">
        <f>MID(IF(Дата_выписки,TEXT(Дата_выписки,"ДДММГГГГ")," "),2,1)</f>
        <v>#NAME?</v>
      </c>
      <c r="AL9" s="22"/>
      <c r="AM9" s="22" t="e">
        <f>MID(IF(Дата_выписки,TEXT(Дата_выписки,"ДДММГГГГ")," "),3,1)</f>
        <v>#NAME?</v>
      </c>
      <c r="AN9" s="22"/>
      <c r="AO9" s="22" t="e">
        <f>MID(IF(Дата_выписки,TEXT(Дата_выписки,"ДДММГГГГ")," "),4,1)</f>
        <v>#NAME?</v>
      </c>
      <c r="AP9" s="22"/>
      <c r="AQ9" s="22" t="e">
        <f>MID(IF(Дата_выписки,TEXT(Дата_выписки,"ДДММГГГГ")," "),5,1)</f>
        <v>#NAME?</v>
      </c>
      <c r="AR9" s="22"/>
      <c r="AS9" s="22" t="e">
        <f>MID(IF(Дата_выписки,TEXT(Дата_выписки,"ДДММГГГГ")," "),6,1)</f>
        <v>#NAME?</v>
      </c>
      <c r="AT9" s="22"/>
      <c r="AU9" s="22" t="e">
        <f>MID(IF(Дата_выписки,TEXT(Дата_выписки,"ДДММГГГГ")," "),7,1)</f>
        <v>#NAME?</v>
      </c>
      <c r="AV9" s="22"/>
      <c r="AW9" s="22" t="e">
        <f>MID(IF(Дата_выписки,TEXT(Дата_выписки,"ДДММГГГГ")," "),8,1)</f>
        <v>#NAME?</v>
      </c>
      <c r="AX9" s="22"/>
      <c r="AY9" s="6"/>
      <c r="AZ9" s="6"/>
      <c r="BA9" s="6"/>
      <c r="BB9" s="6"/>
      <c r="BC9" s="6"/>
      <c r="BD9" s="6"/>
      <c r="BE9" s="6"/>
      <c r="BF9" s="6"/>
      <c r="BG9" s="6"/>
      <c r="BH9" s="23" t="s">
        <v>11</v>
      </c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4"/>
      <c r="CM9" s="9"/>
      <c r="CN9" s="9"/>
      <c r="CO9" s="9"/>
      <c r="CP9" s="9"/>
      <c r="CQ9" s="9"/>
      <c r="CR9" s="9"/>
      <c r="CS9" s="9"/>
      <c r="CT9" s="9"/>
      <c r="CU9" s="9">
        <v>1</v>
      </c>
      <c r="CV9" s="9"/>
      <c r="CW9" s="9">
        <v>2</v>
      </c>
      <c r="CX9" s="9"/>
      <c r="CY9" s="9">
        <v>3</v>
      </c>
      <c r="CZ9" s="9"/>
      <c r="DA9" s="25" t="s">
        <v>12</v>
      </c>
      <c r="DB9" s="26"/>
      <c r="DC9" s="9"/>
      <c r="DD9" s="9"/>
      <c r="DE9" s="9"/>
      <c r="DF9" s="9"/>
      <c r="DG9" s="9"/>
      <c r="DH9" s="9"/>
      <c r="DI9" s="9"/>
      <c r="DJ9" s="9"/>
      <c r="EC9">
        <v>123</v>
      </c>
    </row>
    <row r="10" spans="1:133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27" t="s">
        <v>13</v>
      </c>
      <c r="DC10" s="27"/>
      <c r="DD10" s="27"/>
      <c r="DE10" s="27"/>
      <c r="DF10" s="27"/>
      <c r="DG10" s="27"/>
      <c r="DH10" s="27"/>
      <c r="DI10" s="27"/>
      <c r="DJ10" s="27"/>
    </row>
    <row r="11" spans="1:133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28" t="s">
        <v>14</v>
      </c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28" t="s">
        <v>15</v>
      </c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</row>
    <row r="12" spans="1:133" ht="30.75" customHeight="1" x14ac:dyDescent="0.25">
      <c r="A12" s="29" t="s">
        <v>16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30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2"/>
      <c r="AY12" s="6"/>
      <c r="AZ12" s="6"/>
      <c r="BA12" s="6"/>
      <c r="BB12" s="6"/>
      <c r="BC12" s="6"/>
      <c r="BD12" s="6"/>
      <c r="BE12" s="6"/>
      <c r="BF12" s="6"/>
      <c r="BG12" s="6"/>
      <c r="BH12" s="33" t="s">
        <v>17</v>
      </c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4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6"/>
    </row>
    <row r="13" spans="1:133" ht="23.25" customHeight="1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7" t="s">
        <v>18</v>
      </c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6"/>
      <c r="AZ13" s="6"/>
      <c r="BA13" s="6"/>
      <c r="BB13" s="6"/>
      <c r="BC13" s="6"/>
      <c r="BD13" s="6"/>
      <c r="BE13" s="6"/>
      <c r="BF13" s="6"/>
      <c r="BG13" s="6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7" t="s">
        <v>18</v>
      </c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</row>
    <row r="14" spans="1:133" ht="12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40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</row>
    <row r="15" spans="1:133" x14ac:dyDescent="0.25">
      <c r="A15" s="42"/>
      <c r="B15" s="43"/>
      <c r="C15" s="44"/>
      <c r="D15" s="42"/>
      <c r="E15" s="43"/>
      <c r="F15" s="44"/>
      <c r="G15" s="42"/>
      <c r="H15" s="43"/>
      <c r="I15" s="44"/>
      <c r="J15" s="42"/>
      <c r="K15" s="43"/>
      <c r="L15" s="44"/>
      <c r="M15" s="42"/>
      <c r="N15" s="43"/>
      <c r="O15" s="44"/>
      <c r="P15" s="42"/>
      <c r="Q15" s="43"/>
      <c r="R15" s="44"/>
      <c r="S15" s="42"/>
      <c r="T15" s="43"/>
      <c r="U15" s="44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46"/>
      <c r="CB15" s="47"/>
      <c r="CC15" s="48"/>
      <c r="CD15" s="46"/>
      <c r="CE15" s="47"/>
      <c r="CF15" s="48"/>
      <c r="CG15" s="46"/>
      <c r="CH15" s="47"/>
      <c r="CI15" s="48"/>
      <c r="CJ15" s="46"/>
      <c r="CK15" s="47"/>
      <c r="CL15" s="48"/>
      <c r="CM15" s="46"/>
      <c r="CN15" s="47"/>
      <c r="CO15" s="48"/>
      <c r="CP15" s="46"/>
      <c r="CQ15" s="47"/>
      <c r="CR15" s="48"/>
      <c r="CS15" s="46"/>
      <c r="CT15" s="47"/>
      <c r="CU15" s="48"/>
      <c r="CV15" s="46"/>
      <c r="CW15" s="47"/>
      <c r="CX15" s="48"/>
      <c r="CY15" s="46"/>
      <c r="CZ15" s="47"/>
      <c r="DA15" s="48"/>
      <c r="DB15" s="46"/>
      <c r="DC15" s="47"/>
      <c r="DD15" s="48"/>
      <c r="DE15" s="46"/>
      <c r="DF15" s="47"/>
      <c r="DG15" s="48"/>
      <c r="DH15" s="46"/>
      <c r="DI15" s="47"/>
      <c r="DJ15" s="48"/>
    </row>
    <row r="16" spans="1:133" x14ac:dyDescent="0.25">
      <c r="A16" s="49" t="s">
        <v>19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51" t="s">
        <v>20</v>
      </c>
      <c r="CE16" s="38"/>
      <c r="CF16" s="38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</row>
    <row r="17" spans="1:114" ht="21.75" customHeight="1" x14ac:dyDescent="0.25">
      <c r="A17" s="52" t="s">
        <v>21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6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52" t="s">
        <v>22</v>
      </c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6"/>
      <c r="CO17" s="55" t="str">
        <f>IF(CE12&gt;0,VLOOKUP(CE12,Данные,5,0),"")</f>
        <v/>
      </c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6"/>
    </row>
    <row r="18" spans="1:114" ht="9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</row>
    <row r="19" spans="1:114" x14ac:dyDescent="0.25">
      <c r="A19" s="6"/>
      <c r="B19" s="6"/>
      <c r="C19" s="6"/>
      <c r="D19" s="56" t="s">
        <v>23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6"/>
      <c r="Z19" s="6"/>
      <c r="AA19" s="6"/>
      <c r="AB19" s="6"/>
      <c r="AC19" s="6"/>
      <c r="AD19" s="6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56" t="s">
        <v>23</v>
      </c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6"/>
      <c r="CN19" s="6"/>
      <c r="CO19" s="6"/>
      <c r="CP19" s="6"/>
      <c r="CQ19" s="22"/>
      <c r="CR19" s="22"/>
      <c r="CS19" s="22" t="e">
        <f>MID(№_телефона,2,1)</f>
        <v>#NAME?</v>
      </c>
      <c r="CT19" s="22"/>
      <c r="CU19" s="22" t="e">
        <f>MID(№_телефона,3,1)</f>
        <v>#NAME?</v>
      </c>
      <c r="CV19" s="22"/>
      <c r="CW19" s="22" t="e">
        <f>MID(№_телефона,4,1)</f>
        <v>#NAME?</v>
      </c>
      <c r="CX19" s="22"/>
      <c r="CY19" s="22" t="e">
        <f>MID(№_телефона,5,1)</f>
        <v>#NAME?</v>
      </c>
      <c r="CZ19" s="22"/>
      <c r="DA19" s="22" t="e">
        <f>MID(№_телефона,6,1)</f>
        <v>#NAME?</v>
      </c>
      <c r="DB19" s="22"/>
      <c r="DC19" s="22" t="e">
        <f>MID(№_телефона,7,1)</f>
        <v>#NAME?</v>
      </c>
      <c r="DD19" s="22"/>
      <c r="DE19" s="22" t="e">
        <f>MID(№_телефона,8,1)</f>
        <v>#NAME?</v>
      </c>
      <c r="DF19" s="22"/>
      <c r="DG19" s="22" t="e">
        <f>MID(№_телефона,9,1)</f>
        <v>#NAME?</v>
      </c>
      <c r="DH19" s="22"/>
      <c r="DI19" s="22" t="e">
        <f>MID(№_телефона,10,1)</f>
        <v>#NAME?</v>
      </c>
      <c r="DJ19" s="22"/>
    </row>
    <row r="20" spans="1:114" ht="9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</row>
    <row r="21" spans="1:114" x14ac:dyDescent="0.25">
      <c r="A21" s="52" t="s">
        <v>24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58" t="s">
        <v>25</v>
      </c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</row>
    <row r="22" spans="1:114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6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6"/>
      <c r="CQ22" s="22"/>
      <c r="CR22" s="22"/>
      <c r="CS22" s="22" t="e">
        <f>MID(№_свідоцтва,2,1)</f>
        <v>#NAME?</v>
      </c>
      <c r="CT22" s="22"/>
      <c r="CU22" s="22" t="e">
        <f>MID(№_свідоцтва,3,1)</f>
        <v>#NAME?</v>
      </c>
      <c r="CV22" s="22"/>
      <c r="CW22" s="22" t="e">
        <f>MID(№_свідоцтва,4,1)</f>
        <v>#NAME?</v>
      </c>
      <c r="CX22" s="22"/>
      <c r="CY22" s="22" t="e">
        <f>MID(№_свідоцтва,5,1)</f>
        <v>#NAME?</v>
      </c>
      <c r="CZ22" s="22"/>
      <c r="DA22" s="22" t="e">
        <f>MID(№_свідоцтва,6,1)</f>
        <v>#NAME?</v>
      </c>
      <c r="DB22" s="22"/>
      <c r="DC22" s="22" t="e">
        <f>MID(№_свідоцтва,7,1)</f>
        <v>#NAME?</v>
      </c>
      <c r="DD22" s="22"/>
      <c r="DE22" s="22" t="e">
        <f>MID(№_свідоцтва,8,1)</f>
        <v>#NAME?</v>
      </c>
      <c r="DF22" s="22"/>
      <c r="DG22" s="22" t="e">
        <f>MID(№_свідоцтва,9,1)</f>
        <v>#NAME?</v>
      </c>
      <c r="DH22" s="22"/>
      <c r="DI22" s="22" t="e">
        <f>MID(№_свідоцтва,10,1)</f>
        <v>#NAME?</v>
      </c>
      <c r="DJ22" s="22"/>
    </row>
    <row r="23" spans="1:114" ht="6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</row>
    <row r="24" spans="1:114" x14ac:dyDescent="0.25">
      <c r="A24" s="60" t="s">
        <v>26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</row>
    <row r="25" spans="1:114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"/>
      <c r="BX25" s="23" t="s">
        <v>27</v>
      </c>
      <c r="BY25" s="23"/>
      <c r="BZ25" s="23"/>
      <c r="CA25" s="22"/>
      <c r="CB25" s="22"/>
      <c r="CC25" s="22" t="e">
        <f>MID(IF(Договір_дата,TEXT(Договір_дата,"ДДММГГГГ")," "),2,1)</f>
        <v>#NAME?</v>
      </c>
      <c r="CD25" s="22"/>
      <c r="CE25" s="22" t="e">
        <f>MID(IF(Договір_дата,TEXT(Договір_дата,"ДДММГГГГ")," "),3,1)</f>
        <v>#NAME?</v>
      </c>
      <c r="CF25" s="22"/>
      <c r="CG25" s="22" t="e">
        <f>MID(IF(Договір_дата,TEXT(Договір_дата,"ДДММГГГГ")," "),4,1)</f>
        <v>#NAME?</v>
      </c>
      <c r="CH25" s="22"/>
      <c r="CI25" s="22" t="e">
        <f>MID(IF(Договір_дата,TEXT(Договір_дата,"ДДММГГГГ")," "),5,1)</f>
        <v>#NAME?</v>
      </c>
      <c r="CJ25" s="22"/>
      <c r="CK25" s="22" t="e">
        <f>MID(IF(Договір_дата,TEXT(Договір_дата,"ДДММГГГГ")," "),6,1)</f>
        <v>#NAME?</v>
      </c>
      <c r="CL25" s="22"/>
      <c r="CM25" s="22" t="e">
        <f>MID(IF(Договір_дата,TEXT(Договір_дата,"ДДММГГГГ")," "),7,1)</f>
        <v>#NAME?</v>
      </c>
      <c r="CN25" s="22"/>
      <c r="CO25" s="22" t="e">
        <f>MID(IF(Договір_дата,TEXT(Договір_дата,"ДДММГГГГ")," "),8,1)</f>
        <v>#NAME?</v>
      </c>
      <c r="CP25" s="22"/>
      <c r="CQ25" s="62" t="s">
        <v>28</v>
      </c>
      <c r="CR25" s="63"/>
      <c r="CS25" s="63"/>
      <c r="CT25" s="64"/>
      <c r="CU25" s="65"/>
      <c r="CV25" s="66" t="e">
        <f>IF(Договір_№=0," ",Договір_№)</f>
        <v>#NAME?</v>
      </c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7"/>
    </row>
    <row r="26" spans="1:114" ht="12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49" t="s">
        <v>29</v>
      </c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</row>
    <row r="27" spans="1:114" x14ac:dyDescent="0.25">
      <c r="A27" s="6"/>
      <c r="B27" s="6"/>
      <c r="C27" s="29" t="s">
        <v>30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</row>
    <row r="28" spans="1:114" x14ac:dyDescent="0.25">
      <c r="A28" s="6"/>
      <c r="B28" s="6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9" t="s">
        <v>31</v>
      </c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"/>
      <c r="DJ28" s="6"/>
    </row>
    <row r="29" spans="1:1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70" t="s">
        <v>32</v>
      </c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6"/>
      <c r="DJ29" s="6"/>
    </row>
    <row r="30" spans="1:1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</row>
    <row r="31" spans="1:114" x14ac:dyDescent="0.25">
      <c r="A31" s="71" t="s">
        <v>33</v>
      </c>
      <c r="B31" s="72"/>
      <c r="C31" s="72"/>
      <c r="D31" s="72"/>
      <c r="E31" s="72"/>
      <c r="F31" s="71" t="s">
        <v>34</v>
      </c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1" t="s">
        <v>35</v>
      </c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3" t="s">
        <v>36</v>
      </c>
      <c r="AQ31" s="74"/>
      <c r="AR31" s="74"/>
      <c r="AS31" s="74"/>
      <c r="AT31" s="74"/>
      <c r="AU31" s="75"/>
      <c r="AV31" s="71" t="s">
        <v>37</v>
      </c>
      <c r="AW31" s="72"/>
      <c r="AX31" s="72"/>
      <c r="AY31" s="72"/>
      <c r="AZ31" s="72"/>
      <c r="BA31" s="72"/>
      <c r="BB31" s="72"/>
      <c r="BC31" s="72"/>
      <c r="BD31" s="71" t="s">
        <v>38</v>
      </c>
      <c r="BE31" s="72"/>
      <c r="BF31" s="72"/>
      <c r="BG31" s="72"/>
      <c r="BH31" s="72"/>
      <c r="BI31" s="72"/>
      <c r="BJ31" s="72"/>
      <c r="BK31" s="71" t="s">
        <v>39</v>
      </c>
      <c r="BL31" s="72"/>
      <c r="BM31" s="72"/>
      <c r="BN31" s="72"/>
      <c r="BO31" s="72"/>
      <c r="BP31" s="72"/>
      <c r="BQ31" s="72"/>
      <c r="BR31" s="72"/>
      <c r="BS31" s="76" t="s">
        <v>40</v>
      </c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1" t="s">
        <v>41</v>
      </c>
      <c r="DC31" s="72"/>
      <c r="DD31" s="72"/>
      <c r="DE31" s="72"/>
      <c r="DF31" s="72"/>
      <c r="DG31" s="72"/>
      <c r="DH31" s="72"/>
      <c r="DI31" s="72"/>
      <c r="DJ31" s="72"/>
    </row>
    <row r="32" spans="1:114" x14ac:dyDescent="0.25">
      <c r="A32" s="71"/>
      <c r="B32" s="72"/>
      <c r="C32" s="72"/>
      <c r="D32" s="72"/>
      <c r="E32" s="72"/>
      <c r="F32" s="71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7"/>
      <c r="AQ32" s="78"/>
      <c r="AR32" s="78"/>
      <c r="AS32" s="78"/>
      <c r="AT32" s="78"/>
      <c r="AU32" s="79"/>
      <c r="AV32" s="71"/>
      <c r="AW32" s="72"/>
      <c r="AX32" s="72"/>
      <c r="AY32" s="72"/>
      <c r="AZ32" s="72"/>
      <c r="BA32" s="72"/>
      <c r="BB32" s="72"/>
      <c r="BC32" s="72"/>
      <c r="BD32" s="71"/>
      <c r="BE32" s="72"/>
      <c r="BF32" s="72"/>
      <c r="BG32" s="72"/>
      <c r="BH32" s="72"/>
      <c r="BI32" s="72"/>
      <c r="BJ32" s="72"/>
      <c r="BK32" s="71"/>
      <c r="BL32" s="72"/>
      <c r="BM32" s="72"/>
      <c r="BN32" s="72"/>
      <c r="BO32" s="72"/>
      <c r="BP32" s="72"/>
      <c r="BQ32" s="72"/>
      <c r="BR32" s="72"/>
      <c r="BS32" s="73" t="s">
        <v>42</v>
      </c>
      <c r="BT32" s="74"/>
      <c r="BU32" s="74"/>
      <c r="BV32" s="74"/>
      <c r="BW32" s="74"/>
      <c r="BX32" s="74"/>
      <c r="BY32" s="74"/>
      <c r="BZ32" s="74"/>
      <c r="CA32" s="74"/>
      <c r="CB32" s="74"/>
      <c r="CC32" s="75"/>
      <c r="CD32" s="80" t="s">
        <v>43</v>
      </c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2"/>
      <c r="CU32" s="73" t="s">
        <v>44</v>
      </c>
      <c r="CV32" s="74"/>
      <c r="CW32" s="74"/>
      <c r="CX32" s="74"/>
      <c r="CY32" s="74"/>
      <c r="CZ32" s="74"/>
      <c r="DA32" s="75"/>
      <c r="DB32" s="71"/>
      <c r="DC32" s="72"/>
      <c r="DD32" s="72"/>
      <c r="DE32" s="72"/>
      <c r="DF32" s="72"/>
      <c r="DG32" s="72"/>
      <c r="DH32" s="72"/>
      <c r="DI32" s="72"/>
      <c r="DJ32" s="72"/>
    </row>
    <row r="33" spans="1:114" x14ac:dyDescent="0.2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83"/>
      <c r="AQ33" s="84"/>
      <c r="AR33" s="84"/>
      <c r="AS33" s="84"/>
      <c r="AT33" s="84"/>
      <c r="AU33" s="85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83"/>
      <c r="BT33" s="84"/>
      <c r="BU33" s="84"/>
      <c r="BV33" s="84"/>
      <c r="BW33" s="84"/>
      <c r="BX33" s="84"/>
      <c r="BY33" s="84"/>
      <c r="BZ33" s="84"/>
      <c r="CA33" s="84"/>
      <c r="CB33" s="84"/>
      <c r="CC33" s="85"/>
      <c r="CD33" s="86" t="s">
        <v>45</v>
      </c>
      <c r="CE33" s="87"/>
      <c r="CF33" s="87"/>
      <c r="CG33" s="87"/>
      <c r="CH33" s="87"/>
      <c r="CI33" s="87"/>
      <c r="CJ33" s="87"/>
      <c r="CK33" s="87"/>
      <c r="CL33" s="88"/>
      <c r="CM33" s="86" t="s">
        <v>46</v>
      </c>
      <c r="CN33" s="87"/>
      <c r="CO33" s="87"/>
      <c r="CP33" s="87"/>
      <c r="CQ33" s="87"/>
      <c r="CR33" s="87"/>
      <c r="CS33" s="87"/>
      <c r="CT33" s="88"/>
      <c r="CU33" s="83"/>
      <c r="CV33" s="84"/>
      <c r="CW33" s="84"/>
      <c r="CX33" s="84"/>
      <c r="CY33" s="84"/>
      <c r="CZ33" s="84"/>
      <c r="DA33" s="85"/>
      <c r="DB33" s="72"/>
      <c r="DC33" s="72"/>
      <c r="DD33" s="72"/>
      <c r="DE33" s="72"/>
      <c r="DF33" s="72"/>
      <c r="DG33" s="72"/>
      <c r="DH33" s="72"/>
      <c r="DI33" s="72"/>
      <c r="DJ33" s="72"/>
    </row>
    <row r="34" spans="1:114" x14ac:dyDescent="0.25">
      <c r="A34" s="89" t="s">
        <v>47</v>
      </c>
      <c r="B34" s="89"/>
      <c r="C34" s="89"/>
      <c r="D34" s="89"/>
      <c r="E34" s="89"/>
      <c r="F34" s="89" t="s">
        <v>48</v>
      </c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 t="s">
        <v>49</v>
      </c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 t="s">
        <v>50</v>
      </c>
      <c r="AQ34" s="89"/>
      <c r="AR34" s="89"/>
      <c r="AS34" s="89"/>
      <c r="AT34" s="89"/>
      <c r="AU34" s="89"/>
      <c r="AV34" s="89" t="s">
        <v>51</v>
      </c>
      <c r="AW34" s="89"/>
      <c r="AX34" s="89"/>
      <c r="AY34" s="89"/>
      <c r="AZ34" s="89"/>
      <c r="BA34" s="89"/>
      <c r="BB34" s="89"/>
      <c r="BC34" s="89"/>
      <c r="BD34" s="89" t="s">
        <v>52</v>
      </c>
      <c r="BE34" s="89"/>
      <c r="BF34" s="89"/>
      <c r="BG34" s="89"/>
      <c r="BH34" s="89"/>
      <c r="BI34" s="89"/>
      <c r="BJ34" s="89"/>
      <c r="BK34" s="89" t="s">
        <v>53</v>
      </c>
      <c r="BL34" s="89"/>
      <c r="BM34" s="89"/>
      <c r="BN34" s="89"/>
      <c r="BO34" s="89"/>
      <c r="BP34" s="89"/>
      <c r="BQ34" s="89"/>
      <c r="BR34" s="89"/>
      <c r="BS34" s="90" t="s">
        <v>54</v>
      </c>
      <c r="BT34" s="91"/>
      <c r="BU34" s="91"/>
      <c r="BV34" s="91"/>
      <c r="BW34" s="91"/>
      <c r="BX34" s="91"/>
      <c r="BY34" s="91"/>
      <c r="BZ34" s="91"/>
      <c r="CA34" s="91"/>
      <c r="CB34" s="91"/>
      <c r="CC34" s="92"/>
      <c r="CD34" s="93" t="s">
        <v>55</v>
      </c>
      <c r="CE34" s="93"/>
      <c r="CF34" s="93"/>
      <c r="CG34" s="93"/>
      <c r="CH34" s="93"/>
      <c r="CI34" s="93"/>
      <c r="CJ34" s="93"/>
      <c r="CK34" s="93"/>
      <c r="CL34" s="93"/>
      <c r="CM34" s="93" t="s">
        <v>56</v>
      </c>
      <c r="CN34" s="93"/>
      <c r="CO34" s="93"/>
      <c r="CP34" s="93"/>
      <c r="CQ34" s="93"/>
      <c r="CR34" s="93"/>
      <c r="CS34" s="93"/>
      <c r="CT34" s="93"/>
      <c r="CU34" s="93" t="s">
        <v>57</v>
      </c>
      <c r="CV34" s="93"/>
      <c r="CW34" s="93"/>
      <c r="CX34" s="93"/>
      <c r="CY34" s="93"/>
      <c r="CZ34" s="93"/>
      <c r="DA34" s="93"/>
      <c r="DB34" s="89" t="s">
        <v>58</v>
      </c>
      <c r="DC34" s="89"/>
      <c r="DD34" s="89"/>
      <c r="DE34" s="89"/>
      <c r="DF34" s="89"/>
      <c r="DG34" s="89"/>
      <c r="DH34" s="89"/>
      <c r="DI34" s="89"/>
      <c r="DJ34" s="89"/>
    </row>
    <row r="35" spans="1:114" x14ac:dyDescent="0.25">
      <c r="A35" s="89" t="s">
        <v>59</v>
      </c>
      <c r="B35" s="89"/>
      <c r="C35" s="89"/>
      <c r="D35" s="89"/>
      <c r="E35" s="89"/>
      <c r="F35" s="94" t="e">
        <f>IF(Дата_выписки=0," ",Дата_выписки)</f>
        <v>#NAME?</v>
      </c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 t="s">
        <v>60</v>
      </c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6" t="e">
        <f>BS35</f>
        <v>#NAME?</v>
      </c>
      <c r="BL35" s="96"/>
      <c r="BM35" s="96"/>
      <c r="BN35" s="96"/>
      <c r="BO35" s="96"/>
      <c r="BP35" s="96"/>
      <c r="BQ35" s="96"/>
      <c r="BR35" s="96"/>
      <c r="BS35" s="96" t="e">
        <f>BS41</f>
        <v>#NAME?</v>
      </c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6" t="e">
        <f>BS41</f>
        <v>#NAME?</v>
      </c>
      <c r="DC35" s="96"/>
      <c r="DD35" s="96"/>
      <c r="DE35" s="96"/>
      <c r="DF35" s="96"/>
      <c r="DG35" s="96"/>
      <c r="DH35" s="96"/>
      <c r="DI35" s="96"/>
      <c r="DJ35" s="96"/>
    </row>
    <row r="36" spans="1:114" x14ac:dyDescent="0.25">
      <c r="A36" s="89"/>
      <c r="B36" s="89"/>
      <c r="C36" s="89"/>
      <c r="D36" s="89"/>
      <c r="E36" s="89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6"/>
      <c r="DC36" s="96"/>
      <c r="DD36" s="96"/>
      <c r="DE36" s="96"/>
      <c r="DF36" s="96"/>
      <c r="DG36" s="96"/>
      <c r="DH36" s="96"/>
      <c r="DI36" s="96"/>
      <c r="DJ36" s="96"/>
    </row>
    <row r="37" spans="1:114" x14ac:dyDescent="0.25">
      <c r="A37" s="89"/>
      <c r="B37" s="89"/>
      <c r="C37" s="89"/>
      <c r="D37" s="89"/>
      <c r="E37" s="89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6"/>
      <c r="DC37" s="96"/>
      <c r="DD37" s="96"/>
      <c r="DE37" s="96"/>
      <c r="DF37" s="96"/>
      <c r="DG37" s="96"/>
      <c r="DH37" s="96"/>
      <c r="DI37" s="96"/>
      <c r="DJ37" s="96"/>
    </row>
    <row r="38" spans="1:114" x14ac:dyDescent="0.25">
      <c r="A38" s="89"/>
      <c r="B38" s="89"/>
      <c r="C38" s="89"/>
      <c r="D38" s="89"/>
      <c r="E38" s="89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6"/>
      <c r="DC38" s="96"/>
      <c r="DD38" s="96"/>
      <c r="DE38" s="96"/>
      <c r="DF38" s="96"/>
      <c r="DG38" s="96"/>
      <c r="DH38" s="96"/>
      <c r="DI38" s="96"/>
      <c r="DJ38" s="96"/>
    </row>
    <row r="39" spans="1:114" x14ac:dyDescent="0.25">
      <c r="A39" s="89"/>
      <c r="B39" s="89"/>
      <c r="C39" s="89"/>
      <c r="D39" s="89"/>
      <c r="E39" s="89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6"/>
      <c r="DC39" s="96"/>
      <c r="DD39" s="96"/>
      <c r="DE39" s="96"/>
      <c r="DF39" s="96"/>
      <c r="DG39" s="96"/>
      <c r="DH39" s="96"/>
      <c r="DI39" s="96"/>
      <c r="DJ39" s="96"/>
    </row>
    <row r="40" spans="1:114" x14ac:dyDescent="0.25">
      <c r="A40" s="89"/>
      <c r="B40" s="89"/>
      <c r="C40" s="89"/>
      <c r="D40" s="89"/>
      <c r="E40" s="89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6"/>
      <c r="DC40" s="96"/>
      <c r="DD40" s="96"/>
      <c r="DE40" s="96"/>
      <c r="DF40" s="96"/>
      <c r="DG40" s="96"/>
      <c r="DH40" s="96"/>
      <c r="DI40" s="96"/>
      <c r="DJ40" s="96"/>
    </row>
    <row r="41" spans="1:114" x14ac:dyDescent="0.25">
      <c r="A41" s="89"/>
      <c r="B41" s="89"/>
      <c r="C41" s="89"/>
      <c r="D41" s="89"/>
      <c r="E41" s="89"/>
      <c r="F41" s="98" t="s">
        <v>61</v>
      </c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 t="s">
        <v>62</v>
      </c>
      <c r="AQ41" s="98"/>
      <c r="AR41" s="98"/>
      <c r="AS41" s="98"/>
      <c r="AT41" s="98"/>
      <c r="AU41" s="98"/>
      <c r="AV41" s="95" t="s">
        <v>62</v>
      </c>
      <c r="AW41" s="95"/>
      <c r="AX41" s="95"/>
      <c r="AY41" s="95"/>
      <c r="AZ41" s="95"/>
      <c r="BA41" s="95"/>
      <c r="BB41" s="95"/>
      <c r="BC41" s="95"/>
      <c r="BD41" s="95" t="s">
        <v>62</v>
      </c>
      <c r="BE41" s="95"/>
      <c r="BF41" s="95"/>
      <c r="BG41" s="95"/>
      <c r="BH41" s="95"/>
      <c r="BI41" s="95"/>
      <c r="BJ41" s="95"/>
      <c r="BK41" s="95" t="s">
        <v>62</v>
      </c>
      <c r="BL41" s="95"/>
      <c r="BM41" s="95"/>
      <c r="BN41" s="95"/>
      <c r="BO41" s="95"/>
      <c r="BP41" s="95"/>
      <c r="BQ41" s="95"/>
      <c r="BR41" s="95"/>
      <c r="BS41" s="96" t="e">
        <f>НДС*5</f>
        <v>#NAME?</v>
      </c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6"/>
      <c r="DC41" s="96"/>
      <c r="DD41" s="96"/>
      <c r="DE41" s="96"/>
      <c r="DF41" s="96"/>
      <c r="DG41" s="96"/>
      <c r="DH41" s="96"/>
      <c r="DI41" s="96"/>
      <c r="DJ41" s="96"/>
    </row>
    <row r="42" spans="1:114" x14ac:dyDescent="0.25">
      <c r="A42" s="99" t="s">
        <v>63</v>
      </c>
      <c r="B42" s="99"/>
      <c r="C42" s="99"/>
      <c r="D42" s="99"/>
      <c r="E42" s="99"/>
      <c r="F42" s="98" t="s">
        <v>64</v>
      </c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 t="s">
        <v>62</v>
      </c>
      <c r="AQ42" s="98"/>
      <c r="AR42" s="98"/>
      <c r="AS42" s="98"/>
      <c r="AT42" s="98"/>
      <c r="AU42" s="98"/>
      <c r="AV42" s="98" t="s">
        <v>62</v>
      </c>
      <c r="AW42" s="98"/>
      <c r="AX42" s="98"/>
      <c r="AY42" s="98"/>
      <c r="AZ42" s="98"/>
      <c r="BA42" s="98"/>
      <c r="BB42" s="98"/>
      <c r="BC42" s="98"/>
      <c r="BD42" s="98" t="s">
        <v>62</v>
      </c>
      <c r="BE42" s="98"/>
      <c r="BF42" s="98"/>
      <c r="BG42" s="98"/>
      <c r="BH42" s="98"/>
      <c r="BI42" s="98"/>
      <c r="BJ42" s="98"/>
      <c r="BK42" s="98" t="s">
        <v>62</v>
      </c>
      <c r="BL42" s="98"/>
      <c r="BM42" s="98"/>
      <c r="BN42" s="98"/>
      <c r="BO42" s="98"/>
      <c r="BP42" s="98"/>
      <c r="BQ42" s="98"/>
      <c r="BR42" s="98"/>
      <c r="BS42" s="98" t="s">
        <v>62</v>
      </c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 t="s">
        <v>62</v>
      </c>
      <c r="CE42" s="98"/>
      <c r="CF42" s="98"/>
      <c r="CG42" s="98"/>
      <c r="CH42" s="98"/>
      <c r="CI42" s="98"/>
      <c r="CJ42" s="98"/>
      <c r="CK42" s="98"/>
      <c r="CL42" s="98"/>
      <c r="CM42" s="98" t="s">
        <v>62</v>
      </c>
      <c r="CN42" s="98"/>
      <c r="CO42" s="98"/>
      <c r="CP42" s="98"/>
      <c r="CQ42" s="98"/>
      <c r="CR42" s="98"/>
      <c r="CS42" s="98"/>
      <c r="CT42" s="98"/>
      <c r="CU42" s="98" t="s">
        <v>62</v>
      </c>
      <c r="CV42" s="98"/>
      <c r="CW42" s="98"/>
      <c r="CX42" s="98"/>
      <c r="CY42" s="98"/>
      <c r="CZ42" s="98"/>
      <c r="DA42" s="98"/>
      <c r="DB42" s="96"/>
      <c r="DC42" s="96"/>
      <c r="DD42" s="96"/>
      <c r="DE42" s="96"/>
      <c r="DF42" s="96"/>
      <c r="DG42" s="96"/>
      <c r="DH42" s="96"/>
      <c r="DI42" s="96"/>
      <c r="DJ42" s="96"/>
    </row>
    <row r="43" spans="1:114" ht="15.75" thickBot="1" x14ac:dyDescent="0.3">
      <c r="A43" s="100" t="s">
        <v>65</v>
      </c>
      <c r="B43" s="100"/>
      <c r="C43" s="100"/>
      <c r="D43" s="100"/>
      <c r="E43" s="100"/>
      <c r="F43" s="101" t="s">
        <v>66</v>
      </c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 t="s">
        <v>62</v>
      </c>
      <c r="AQ43" s="101"/>
      <c r="AR43" s="101"/>
      <c r="AS43" s="101"/>
      <c r="AT43" s="101"/>
      <c r="AU43" s="101"/>
      <c r="AV43" s="101" t="s">
        <v>62</v>
      </c>
      <c r="AW43" s="101"/>
      <c r="AX43" s="101"/>
      <c r="AY43" s="101"/>
      <c r="AZ43" s="101"/>
      <c r="BA43" s="101"/>
      <c r="BB43" s="101"/>
      <c r="BC43" s="101"/>
      <c r="BD43" s="101" t="s">
        <v>62</v>
      </c>
      <c r="BE43" s="101"/>
      <c r="BF43" s="101"/>
      <c r="BG43" s="101"/>
      <c r="BH43" s="101"/>
      <c r="BI43" s="101"/>
      <c r="BJ43" s="101"/>
      <c r="BK43" s="101" t="s">
        <v>62</v>
      </c>
      <c r="BL43" s="101"/>
      <c r="BM43" s="101"/>
      <c r="BN43" s="101"/>
      <c r="BO43" s="101"/>
      <c r="BP43" s="101"/>
      <c r="BQ43" s="101"/>
      <c r="BR43" s="101"/>
      <c r="BS43" s="102" t="e">
        <f>Сумма/6</f>
        <v>#NAME?</v>
      </c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3" t="e">
        <f>НДС</f>
        <v>#NAME?</v>
      </c>
      <c r="DC43" s="103"/>
      <c r="DD43" s="103"/>
      <c r="DE43" s="103"/>
      <c r="DF43" s="103"/>
      <c r="DG43" s="103"/>
      <c r="DH43" s="103"/>
      <c r="DI43" s="103"/>
      <c r="DJ43" s="103"/>
    </row>
    <row r="44" spans="1:114" x14ac:dyDescent="0.25">
      <c r="A44" s="104" t="s">
        <v>67</v>
      </c>
      <c r="B44" s="104"/>
      <c r="C44" s="104"/>
      <c r="D44" s="104"/>
      <c r="E44" s="104"/>
      <c r="F44" s="105" t="s">
        <v>68</v>
      </c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 t="s">
        <v>62</v>
      </c>
      <c r="AQ44" s="105"/>
      <c r="AR44" s="105"/>
      <c r="AS44" s="105"/>
      <c r="AT44" s="105"/>
      <c r="AU44" s="105"/>
      <c r="AV44" s="105" t="s">
        <v>62</v>
      </c>
      <c r="AW44" s="105"/>
      <c r="AX44" s="105"/>
      <c r="AY44" s="105"/>
      <c r="AZ44" s="105"/>
      <c r="BA44" s="105"/>
      <c r="BB44" s="105"/>
      <c r="BC44" s="105"/>
      <c r="BD44" s="105" t="s">
        <v>62</v>
      </c>
      <c r="BE44" s="105"/>
      <c r="BF44" s="105"/>
      <c r="BG44" s="105"/>
      <c r="BH44" s="105"/>
      <c r="BI44" s="105"/>
      <c r="BJ44" s="105"/>
      <c r="BK44" s="105" t="s">
        <v>62</v>
      </c>
      <c r="BL44" s="105"/>
      <c r="BM44" s="105"/>
      <c r="BN44" s="105"/>
      <c r="BO44" s="105"/>
      <c r="BP44" s="105"/>
      <c r="BQ44" s="105"/>
      <c r="BR44" s="105"/>
      <c r="BS44" s="106" t="e">
        <f>Сумма</f>
        <v>#NAME?</v>
      </c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7" t="e">
        <f>BS44</f>
        <v>#NAME?</v>
      </c>
      <c r="DC44" s="107"/>
      <c r="DD44" s="107"/>
      <c r="DE44" s="107"/>
      <c r="DF44" s="107"/>
      <c r="DG44" s="107"/>
      <c r="DH44" s="107"/>
      <c r="DI44" s="107"/>
      <c r="DJ44" s="107"/>
    </row>
    <row r="45" spans="1:114" x14ac:dyDescent="0.25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</row>
    <row r="46" spans="1:114" x14ac:dyDescent="0.25">
      <c r="A46" s="109" t="s">
        <v>69</v>
      </c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</row>
    <row r="47" spans="1:114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</row>
    <row r="48" spans="1:114" x14ac:dyDescent="0.25">
      <c r="A48" s="6"/>
      <c r="B48" s="6"/>
      <c r="C48" s="45" t="s">
        <v>70</v>
      </c>
      <c r="D48" s="45"/>
      <c r="E48" s="45"/>
      <c r="F48" s="45"/>
      <c r="G48" s="45"/>
      <c r="H48" s="45"/>
      <c r="I48" s="45"/>
      <c r="J48" s="45"/>
      <c r="K48" s="4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1"/>
      <c r="BR48" s="111"/>
      <c r="BS48" s="111"/>
      <c r="BT48" s="111"/>
      <c r="BU48" s="111"/>
      <c r="BV48" s="111"/>
      <c r="BW48" s="111"/>
      <c r="BX48" s="111"/>
      <c r="BY48" s="111"/>
      <c r="BZ48" s="111"/>
      <c r="CA48" s="111"/>
      <c r="CB48" s="111"/>
      <c r="CC48" s="111"/>
      <c r="CD48" s="111"/>
      <c r="CE48" s="111"/>
      <c r="CF48" s="111"/>
      <c r="CG48" s="111"/>
      <c r="CH48" s="111"/>
      <c r="CI48" s="111"/>
      <c r="CJ48" s="111"/>
      <c r="CK48" s="111"/>
      <c r="CL48" s="111"/>
      <c r="CM48" s="111"/>
      <c r="CN48" s="111"/>
      <c r="CO48" s="111"/>
      <c r="CP48" s="111"/>
      <c r="CQ48" s="111"/>
      <c r="CR48" s="111"/>
      <c r="CS48" s="111"/>
      <c r="CT48" s="111"/>
      <c r="CU48" s="111"/>
      <c r="CV48" s="111"/>
      <c r="CW48" s="111"/>
      <c r="CX48" s="111"/>
      <c r="CY48" s="111"/>
      <c r="CZ48" s="111"/>
      <c r="DA48" s="111"/>
      <c r="DB48" s="111"/>
      <c r="DC48" s="111"/>
      <c r="DD48" s="111"/>
      <c r="DE48" s="111"/>
      <c r="DF48" s="111"/>
      <c r="DG48" s="6"/>
      <c r="DH48" s="6"/>
      <c r="DI48" s="6"/>
      <c r="DJ48" s="6"/>
    </row>
    <row r="49" spans="1:114" x14ac:dyDescent="0.2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112" t="s">
        <v>71</v>
      </c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3"/>
      <c r="CO49" s="113"/>
      <c r="CP49" s="113"/>
      <c r="CQ49" s="113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3"/>
      <c r="DC49" s="113"/>
      <c r="DD49" s="113"/>
      <c r="DE49" s="113"/>
      <c r="DF49" s="113"/>
      <c r="DG49" s="6"/>
      <c r="DH49" s="6"/>
      <c r="DI49" s="6"/>
      <c r="DJ49" s="6"/>
    </row>
    <row r="50" spans="1:114" x14ac:dyDescent="0.25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</row>
    <row r="51" spans="1:114" x14ac:dyDescent="0.25">
      <c r="A51" s="115" t="s">
        <v>72</v>
      </c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6"/>
    </row>
    <row r="52" spans="1:114" x14ac:dyDescent="0.25">
      <c r="A52" s="116" t="s">
        <v>73</v>
      </c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8"/>
    </row>
    <row r="53" spans="1:114" x14ac:dyDescent="0.25">
      <c r="A53" s="117" t="s">
        <v>49</v>
      </c>
      <c r="B53" s="117"/>
      <c r="C53" s="117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  <c r="CZ53" s="111"/>
      <c r="DA53" s="111"/>
      <c r="DB53" s="111"/>
      <c r="DC53" s="111"/>
      <c r="DD53" s="111"/>
      <c r="DE53" s="111"/>
      <c r="DF53" s="111"/>
      <c r="DG53" s="111"/>
      <c r="DH53" s="111"/>
      <c r="DI53" s="111"/>
      <c r="DJ53" s="6"/>
    </row>
    <row r="54" spans="1:114" x14ac:dyDescent="0.25">
      <c r="A54" s="6"/>
      <c r="B54" s="6"/>
      <c r="C54" s="6"/>
      <c r="D54" s="118" t="s">
        <v>74</v>
      </c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  <c r="CL54" s="118"/>
      <c r="CM54" s="118"/>
      <c r="CN54" s="118"/>
      <c r="CO54" s="118"/>
      <c r="CP54" s="118"/>
      <c r="CQ54" s="118"/>
      <c r="CR54" s="118"/>
      <c r="CS54" s="118"/>
      <c r="CT54" s="118"/>
      <c r="CU54" s="118"/>
      <c r="CV54" s="118"/>
      <c r="CW54" s="118"/>
      <c r="CX54" s="118"/>
      <c r="CY54" s="118"/>
      <c r="CZ54" s="118"/>
      <c r="DA54" s="118"/>
      <c r="DB54" s="118"/>
      <c r="DC54" s="118"/>
      <c r="DD54" s="118"/>
      <c r="DE54" s="118"/>
      <c r="DF54" s="118"/>
      <c r="DG54" s="118"/>
      <c r="DH54" s="118"/>
      <c r="DI54" s="118"/>
      <c r="DJ54" s="6"/>
    </row>
    <row r="55" spans="1:114" x14ac:dyDescent="0.25">
      <c r="A55" s="119" t="s">
        <v>75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</row>
    <row r="56" spans="1:114" x14ac:dyDescent="0.25">
      <c r="A56" s="120" t="s">
        <v>76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</row>
  </sheetData>
  <mergeCells count="278">
    <mergeCell ref="A53:C53"/>
    <mergeCell ref="D53:DI53"/>
    <mergeCell ref="D54:DI54"/>
    <mergeCell ref="A55:AQ55"/>
    <mergeCell ref="A46:DJ46"/>
    <mergeCell ref="C48:K49"/>
    <mergeCell ref="BD48:DF48"/>
    <mergeCell ref="BD49:DF49"/>
    <mergeCell ref="A51:DI51"/>
    <mergeCell ref="A52:DI52"/>
    <mergeCell ref="BK44:BR44"/>
    <mergeCell ref="BS44:CC44"/>
    <mergeCell ref="CD44:CL44"/>
    <mergeCell ref="CM44:CT44"/>
    <mergeCell ref="CU44:DA44"/>
    <mergeCell ref="DB44:DJ44"/>
    <mergeCell ref="BS43:CC43"/>
    <mergeCell ref="CD43:CL43"/>
    <mergeCell ref="CM43:CT43"/>
    <mergeCell ref="CU43:DA43"/>
    <mergeCell ref="DB43:DJ43"/>
    <mergeCell ref="A44:E44"/>
    <mergeCell ref="F44:AO44"/>
    <mergeCell ref="AP44:AU44"/>
    <mergeCell ref="AV44:BC44"/>
    <mergeCell ref="BD44:BJ44"/>
    <mergeCell ref="CD42:CL42"/>
    <mergeCell ref="CM42:CT42"/>
    <mergeCell ref="CU42:DA42"/>
    <mergeCell ref="DB42:DJ42"/>
    <mergeCell ref="A43:E43"/>
    <mergeCell ref="F43:AO43"/>
    <mergeCell ref="AP43:AU43"/>
    <mergeCell ref="AV43:BC43"/>
    <mergeCell ref="BD43:BJ43"/>
    <mergeCell ref="BK43:BR43"/>
    <mergeCell ref="CD41:CL41"/>
    <mergeCell ref="CM41:CT41"/>
    <mergeCell ref="CU41:DA41"/>
    <mergeCell ref="A42:E42"/>
    <mergeCell ref="F42:AO42"/>
    <mergeCell ref="AP42:AU42"/>
    <mergeCell ref="AV42:BC42"/>
    <mergeCell ref="BD42:BJ42"/>
    <mergeCell ref="BK42:BR42"/>
    <mergeCell ref="BS42:CC42"/>
    <mergeCell ref="BS40:CC40"/>
    <mergeCell ref="CD40:CL40"/>
    <mergeCell ref="CM40:CT40"/>
    <mergeCell ref="CU40:DA40"/>
    <mergeCell ref="F41:AO41"/>
    <mergeCell ref="AP41:AU41"/>
    <mergeCell ref="AV41:BC41"/>
    <mergeCell ref="BD41:BJ41"/>
    <mergeCell ref="BK41:BR41"/>
    <mergeCell ref="BS41:CC41"/>
    <mergeCell ref="BS39:CC39"/>
    <mergeCell ref="CD39:CL39"/>
    <mergeCell ref="CM39:CT39"/>
    <mergeCell ref="CU39:DA39"/>
    <mergeCell ref="F40:V40"/>
    <mergeCell ref="W40:AO40"/>
    <mergeCell ref="AP40:AU40"/>
    <mergeCell ref="AV40:BC40"/>
    <mergeCell ref="BD40:BJ40"/>
    <mergeCell ref="BK40:BR40"/>
    <mergeCell ref="BS38:CC38"/>
    <mergeCell ref="CD38:CL38"/>
    <mergeCell ref="CM38:CT38"/>
    <mergeCell ref="CU38:DA38"/>
    <mergeCell ref="F39:V39"/>
    <mergeCell ref="W39:AO39"/>
    <mergeCell ref="AP39:AU39"/>
    <mergeCell ref="AV39:BC39"/>
    <mergeCell ref="BD39:BJ39"/>
    <mergeCell ref="BK39:BR39"/>
    <mergeCell ref="F38:V38"/>
    <mergeCell ref="W38:AO38"/>
    <mergeCell ref="AP38:AU38"/>
    <mergeCell ref="AV38:BC38"/>
    <mergeCell ref="BD38:BJ38"/>
    <mergeCell ref="BK38:BR38"/>
    <mergeCell ref="F37:V37"/>
    <mergeCell ref="W37:AO37"/>
    <mergeCell ref="AP37:AU37"/>
    <mergeCell ref="AV37:BC37"/>
    <mergeCell ref="BD37:BJ37"/>
    <mergeCell ref="BK37:BR37"/>
    <mergeCell ref="BD36:BJ36"/>
    <mergeCell ref="BK36:BR36"/>
    <mergeCell ref="BS36:CC36"/>
    <mergeCell ref="CD36:CL36"/>
    <mergeCell ref="CM36:CT36"/>
    <mergeCell ref="CU36:DA36"/>
    <mergeCell ref="BK35:BR35"/>
    <mergeCell ref="BS35:CC35"/>
    <mergeCell ref="CD35:CL35"/>
    <mergeCell ref="CM35:CT35"/>
    <mergeCell ref="CU35:DA35"/>
    <mergeCell ref="DB35:DJ41"/>
    <mergeCell ref="BS37:CC37"/>
    <mergeCell ref="CD37:CL37"/>
    <mergeCell ref="CM37:CT37"/>
    <mergeCell ref="CU37:DA37"/>
    <mergeCell ref="A35:E41"/>
    <mergeCell ref="F35:V35"/>
    <mergeCell ref="W35:AO35"/>
    <mergeCell ref="AP35:AU35"/>
    <mergeCell ref="AV35:BC35"/>
    <mergeCell ref="BD35:BJ35"/>
    <mergeCell ref="F36:V36"/>
    <mergeCell ref="W36:AO36"/>
    <mergeCell ref="AP36:AU36"/>
    <mergeCell ref="AV36:BC36"/>
    <mergeCell ref="BK34:BR34"/>
    <mergeCell ref="BS34:CC34"/>
    <mergeCell ref="CD34:CL34"/>
    <mergeCell ref="CM34:CT34"/>
    <mergeCell ref="CU34:DA34"/>
    <mergeCell ref="DB34:DJ34"/>
    <mergeCell ref="A34:E34"/>
    <mergeCell ref="F34:V34"/>
    <mergeCell ref="W34:AO34"/>
    <mergeCell ref="AP34:AU34"/>
    <mergeCell ref="AV34:BC34"/>
    <mergeCell ref="BD34:BJ34"/>
    <mergeCell ref="BD31:BJ33"/>
    <mergeCell ref="BK31:BR33"/>
    <mergeCell ref="BS31:DA31"/>
    <mergeCell ref="DB31:DJ33"/>
    <mergeCell ref="BS32:CC33"/>
    <mergeCell ref="CD32:CT32"/>
    <mergeCell ref="CU32:DA33"/>
    <mergeCell ref="CD33:CL33"/>
    <mergeCell ref="CM33:CT33"/>
    <mergeCell ref="CV25:DI25"/>
    <mergeCell ref="AE26:BV26"/>
    <mergeCell ref="C27:AD28"/>
    <mergeCell ref="AE28:DH28"/>
    <mergeCell ref="AE29:DH29"/>
    <mergeCell ref="A31:E33"/>
    <mergeCell ref="F31:V33"/>
    <mergeCell ref="W31:AO33"/>
    <mergeCell ref="AP31:AU33"/>
    <mergeCell ref="AV31:BC33"/>
    <mergeCell ref="CG25:CH25"/>
    <mergeCell ref="CI25:CJ25"/>
    <mergeCell ref="CK25:CL25"/>
    <mergeCell ref="CM25:CN25"/>
    <mergeCell ref="CO25:CP25"/>
    <mergeCell ref="CQ25:CT25"/>
    <mergeCell ref="DC22:DD22"/>
    <mergeCell ref="DE22:DF22"/>
    <mergeCell ref="DG22:DH22"/>
    <mergeCell ref="DI22:DJ22"/>
    <mergeCell ref="A24:AC25"/>
    <mergeCell ref="AE25:BV25"/>
    <mergeCell ref="BX25:BZ25"/>
    <mergeCell ref="CA25:CB25"/>
    <mergeCell ref="CC25:CD25"/>
    <mergeCell ref="CE25:CF25"/>
    <mergeCell ref="CQ22:CR22"/>
    <mergeCell ref="CS22:CT22"/>
    <mergeCell ref="CU22:CV22"/>
    <mergeCell ref="CW22:CX22"/>
    <mergeCell ref="CY22:CZ22"/>
    <mergeCell ref="DA22:DB22"/>
    <mergeCell ref="AM22:AN22"/>
    <mergeCell ref="AO22:AP22"/>
    <mergeCell ref="AQ22:AR22"/>
    <mergeCell ref="AS22:AT22"/>
    <mergeCell ref="AU22:AV22"/>
    <mergeCell ref="AW22:AX22"/>
    <mergeCell ref="DC19:DD19"/>
    <mergeCell ref="DE19:DF19"/>
    <mergeCell ref="DG19:DH19"/>
    <mergeCell ref="DI19:DJ19"/>
    <mergeCell ref="A21:AC22"/>
    <mergeCell ref="BM21:CO22"/>
    <mergeCell ref="AE22:AF22"/>
    <mergeCell ref="AG22:AH22"/>
    <mergeCell ref="AI22:AJ22"/>
    <mergeCell ref="AK22:AL22"/>
    <mergeCell ref="CQ19:CR19"/>
    <mergeCell ref="CS19:CT19"/>
    <mergeCell ref="CU19:CV19"/>
    <mergeCell ref="CW19:CX19"/>
    <mergeCell ref="CY19:CZ19"/>
    <mergeCell ref="DA19:DB19"/>
    <mergeCell ref="AO19:AP19"/>
    <mergeCell ref="AQ19:AR19"/>
    <mergeCell ref="AS19:AT19"/>
    <mergeCell ref="AU19:AV19"/>
    <mergeCell ref="AW19:AX19"/>
    <mergeCell ref="BP19:CL19"/>
    <mergeCell ref="D19:X19"/>
    <mergeCell ref="AE19:AF19"/>
    <mergeCell ref="AG19:AH19"/>
    <mergeCell ref="AI19:AJ19"/>
    <mergeCell ref="AK19:AL19"/>
    <mergeCell ref="AM19:AN19"/>
    <mergeCell ref="A16:AJ16"/>
    <mergeCell ref="CD16:DJ16"/>
    <mergeCell ref="A17:AC17"/>
    <mergeCell ref="AE17:BD17"/>
    <mergeCell ref="BO17:CM17"/>
    <mergeCell ref="CO17:DI17"/>
    <mergeCell ref="CS15:CU15"/>
    <mergeCell ref="CV15:CX15"/>
    <mergeCell ref="CY15:DA15"/>
    <mergeCell ref="DB15:DD15"/>
    <mergeCell ref="DE15:DG15"/>
    <mergeCell ref="DH15:DJ15"/>
    <mergeCell ref="CA15:CC15"/>
    <mergeCell ref="CD15:CF15"/>
    <mergeCell ref="CG15:CI15"/>
    <mergeCell ref="CJ15:CL15"/>
    <mergeCell ref="CM15:CO15"/>
    <mergeCell ref="CP15:CR15"/>
    <mergeCell ref="S15:U15"/>
    <mergeCell ref="V15:X15"/>
    <mergeCell ref="Y15:AA15"/>
    <mergeCell ref="AB15:AD15"/>
    <mergeCell ref="AE15:AG15"/>
    <mergeCell ref="AH15:AJ15"/>
    <mergeCell ref="A15:C15"/>
    <mergeCell ref="D15:F15"/>
    <mergeCell ref="G15:I15"/>
    <mergeCell ref="J15:L15"/>
    <mergeCell ref="M15:O15"/>
    <mergeCell ref="P15:R15"/>
    <mergeCell ref="A12:Q13"/>
    <mergeCell ref="R12:AX12"/>
    <mergeCell ref="BH12:CD13"/>
    <mergeCell ref="CE12:DJ12"/>
    <mergeCell ref="R13:AX13"/>
    <mergeCell ref="CE13:DJ13"/>
    <mergeCell ref="DC9:DD9"/>
    <mergeCell ref="DE9:DF9"/>
    <mergeCell ref="DG9:DH9"/>
    <mergeCell ref="DI9:DJ9"/>
    <mergeCell ref="DB10:DJ10"/>
    <mergeCell ref="V11:AH11"/>
    <mergeCell ref="CM11:CW11"/>
    <mergeCell ref="CQ9:CR9"/>
    <mergeCell ref="CS9:CT9"/>
    <mergeCell ref="CU9:CV9"/>
    <mergeCell ref="CW9:CX9"/>
    <mergeCell ref="CY9:CZ9"/>
    <mergeCell ref="DA9:DB9"/>
    <mergeCell ref="AS9:AT9"/>
    <mergeCell ref="AU9:AV9"/>
    <mergeCell ref="AW9:AX9"/>
    <mergeCell ref="BH9:CL9"/>
    <mergeCell ref="CM9:CN9"/>
    <mergeCell ref="CO9:CP9"/>
    <mergeCell ref="A9:AG9"/>
    <mergeCell ref="AI9:AJ9"/>
    <mergeCell ref="AK9:AL9"/>
    <mergeCell ref="AM9:AN9"/>
    <mergeCell ref="AO9:AP9"/>
    <mergeCell ref="AQ9:AR9"/>
    <mergeCell ref="AG4:AI4"/>
    <mergeCell ref="AJ4:AL4"/>
    <mergeCell ref="A5:AF5"/>
    <mergeCell ref="AG5:AL5"/>
    <mergeCell ref="A6:AL6"/>
    <mergeCell ref="R7:CQ7"/>
    <mergeCell ref="A1:J4"/>
    <mergeCell ref="K1:AF1"/>
    <mergeCell ref="AG1:AL1"/>
    <mergeCell ref="CA1:DI1"/>
    <mergeCell ref="K2:AF2"/>
    <mergeCell ref="AG2:AL2"/>
    <mergeCell ref="CA2:DJ2"/>
    <mergeCell ref="K3:AF4"/>
    <mergeCell ref="AG3:AL3"/>
    <mergeCell ref="CB3:DJ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Владимир</cp:lastModifiedBy>
  <dcterms:created xsi:type="dcterms:W3CDTF">2012-06-12T17:38:00Z</dcterms:created>
  <dcterms:modified xsi:type="dcterms:W3CDTF">2012-06-12T17:47:29Z</dcterms:modified>
</cp:coreProperties>
</file>