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6" sheetId="1" r:id="rId1"/>
    <sheet name="Лист1 - должен автоматом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<sst xmlns="http://schemas.openxmlformats.org/spreadsheetml/2006/main" count="66" uniqueCount="26">
  <si>
    <t>Дата</t>
  </si>
  <si>
    <t>Наименование товара</t>
  </si>
  <si>
    <t>Кол-во штук</t>
  </si>
  <si>
    <t>3 апреля</t>
  </si>
  <si>
    <t xml:space="preserve">Помидоры </t>
  </si>
  <si>
    <t>Огурец</t>
  </si>
  <si>
    <t>Капуста</t>
  </si>
  <si>
    <t>Картофель</t>
  </si>
  <si>
    <t>Вес (кг)</t>
  </si>
  <si>
    <t>4 апреля</t>
  </si>
  <si>
    <t>5 апреля</t>
  </si>
  <si>
    <t>Арбуз</t>
  </si>
  <si>
    <t>Бананы</t>
  </si>
  <si>
    <t>Яблоки</t>
  </si>
  <si>
    <t>Груши</t>
  </si>
  <si>
    <t>6 апреля</t>
  </si>
  <si>
    <t>2 апреля</t>
  </si>
  <si>
    <t>Сок</t>
  </si>
  <si>
    <t>Лимонад</t>
  </si>
  <si>
    <t>Кампот</t>
  </si>
  <si>
    <t>Вода</t>
  </si>
  <si>
    <t>Лист</t>
  </si>
  <si>
    <t>Лист4</t>
  </si>
  <si>
    <t>Лист2</t>
  </si>
  <si>
    <t>Лист3</t>
  </si>
  <si>
    <t>ёпрст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</si>
</sst>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24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16.28125" style="0" customWidth="1"/>
    <col min="4" max="4" width="26.00390625" style="0" customWidth="1"/>
    <col min="5" max="5" width="22.7109375" style="0" customWidth="1"/>
  </cols>
  <sheetData>
    <row r="1" spans="1:5" ht="26.25">
      <c r="A1" s="4" t="s">
        <v>0</v>
      </c>
      <c r="B1" s="4" t="s">
        <v>1</v>
      </c>
      <c r="C1" s="4" t="s">
        <v>8</v>
      </c>
      <c r="D1" s="4" t="s">
        <v>2</v>
      </c>
      <c r="E1" s="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tabSelected="1" zoomScalePageLayoutView="0" workbookViewId="0" topLeftCell="A1">
      <selection activeCell="G2" sqref="G2:G30"/>
    </sheetView>
  </sheetViews>
  <sheetFormatPr defaultColWidth="9.140625" defaultRowHeight="15"/>
  <cols>
    <col min="8" max="8" width="19.8515625" style="0" customWidth="1"/>
    <col min="9" max="9" width="46.140625" style="0" customWidth="1"/>
    <col min="10" max="10" width="16.28125" style="0" customWidth="1"/>
    <col min="11" max="11" width="26.00390625" style="0" customWidth="1"/>
    <col min="12" max="12" width="22.7109375" style="2" customWidth="1"/>
  </cols>
  <sheetData>
    <row r="1" spans="1:12" ht="26.25">
      <c r="A1" s="6" t="s">
        <v>25</v>
      </c>
      <c r="B1" s="7">
        <v>1</v>
      </c>
      <c r="C1" s="5"/>
      <c r="D1" s="5"/>
      <c r="E1" s="5" t="s">
        <v>25</v>
      </c>
      <c r="F1" s="5"/>
      <c r="G1" s="5"/>
      <c r="H1" s="1" t="s">
        <v>0</v>
      </c>
      <c r="I1" s="1" t="s">
        <v>1</v>
      </c>
      <c r="J1" s="1" t="s">
        <v>8</v>
      </c>
      <c r="K1" s="1" t="s">
        <v>2</v>
      </c>
      <c r="L1" s="1" t="s">
        <v>21</v>
      </c>
    </row>
    <row r="2" spans="1:12" ht="15">
      <c r="A2" s="8" t="s">
        <v>23</v>
      </c>
      <c r="B2" s="9">
        <f ca="1">COUNTA(INDIRECT(A2&amp;"!A:A"))-1</f>
        <v>4</v>
      </c>
      <c r="C2">
        <f>IF(F2="","",(LEFTB(F2,2)&amp;"."&amp;SEARCH(MID(F2,SEARCH(" ",F2)+2,2),"ёнвеварпраяюнюлвгенктояек")/2)+ROW()/10000)</f>
        <v>42097.0002</v>
      </c>
      <c r="D2">
        <f>COUNTIF(E$2:E2,E2)+1</f>
        <v>2</v>
      </c>
      <c r="E2" t="str">
        <f>IF(ROW()&gt;SUM(B$1:B$30),"",IF(COUNTIF(E$1:E1,E1)=VLOOKUP(E1,A$1:B$30,2,0),INDEX(A$1:A$30,MATCH(E1,A$1:A$30,0)+1),E1))</f>
        <v>Лист2</v>
      </c>
      <c r="F2" t="str">
        <f ca="1">IF(E2="","",INDIRECT(ADDRESS(COUNTIF($E$2:$E2,$E2)+1,COLUMN(A1),,,$E2)))</f>
        <v>3 апреля</v>
      </c>
      <c r="G2">
        <f>SMALL(C:C,ROW(A1))</f>
        <v>42096.001</v>
      </c>
      <c r="H2" s="12" t="str">
        <f ca="1">IF(ISERR($G2),"",INDIRECT(VLOOKUP($G2,$C:$E,3,0)&amp;"!"&amp;ADDRESS(VLOOKUP($G2,$C:$D,2,0),COLUMN(A1))))</f>
        <v>2 апреля</v>
      </c>
      <c r="I2" s="12" t="str">
        <f ca="1">IF(ISERR($G2),"",INDIRECT(VLOOKUP($G2,$C:$E,3,0)&amp;"!"&amp;ADDRESS(VLOOKUP($G2,$C:$D,2,0),COLUMN(B1))))</f>
        <v>Сок</v>
      </c>
      <c r="J2" s="12">
        <f ca="1">IF(ISERR($G2),"",INDIRECT(VLOOKUP($G2,$C:$E,3,0)&amp;"!"&amp;ADDRESS(VLOOKUP($G2,$C:$D,2,0),COLUMN(C1))))</f>
        <v>1</v>
      </c>
      <c r="K2" s="12">
        <f ca="1">IF(ISERR($G2),"",INDIRECT(VLOOKUP($G2,$C:$E,3,0)&amp;"!"&amp;ADDRESS(VLOOKUP($G2,$C:$D,2,0),COLUMN(D1))))</f>
        <v>300</v>
      </c>
      <c r="L2" s="12" t="str">
        <f ca="1">IF(ISERR($G2),"",INDIRECT(VLOOKUP($G2,$C:$E,3,0)&amp;"!"&amp;ADDRESS(VLOOKUP($G2,$C:$D,2,0),COLUMN(E1))))</f>
        <v>Лист4</v>
      </c>
    </row>
    <row r="3" spans="1:12" ht="15">
      <c r="A3" s="8" t="s">
        <v>24</v>
      </c>
      <c r="B3" s="9">
        <f ca="1">COUNTA(INDIRECT(A3&amp;"!A:A"))-1</f>
        <v>4</v>
      </c>
      <c r="C3">
        <f aca="true" t="shared" si="0" ref="C3:C30">IF(F3="","",(LEFTB(F3,2)&amp;"."&amp;SEARCH(MID(F3,SEARCH(" ",F3)+2,2),"ёнвеварпраяюнюлвгенктояек")/2)+ROW()/10000)</f>
        <v>42097.0003</v>
      </c>
      <c r="D3">
        <f>COUNTIF(E$2:E3,E3)+1</f>
        <v>3</v>
      </c>
      <c r="E3" t="str">
        <f>IF(ROW()&gt;SUM(B$1:B$30),"",IF(COUNTIF(E$1:E2,E2)=VLOOKUP(E2,A$1:B$30,2,0),INDEX(A$1:A$30,MATCH(E2,A$1:A$30,0)+1),E2))</f>
        <v>Лист2</v>
      </c>
      <c r="F3" t="str">
        <f ca="1">IF(E3="","",INDIRECT(ADDRESS(COUNTIF($E$2:$E3,$E3)+1,COLUMN(A2),,,$E3)))</f>
        <v>3 апреля</v>
      </c>
      <c r="G3">
        <f aca="true" t="shared" si="1" ref="G3:G30">SMALL(C$1:C$65536,ROW(A2))</f>
        <v>42097.0002</v>
      </c>
      <c r="H3" s="12" t="str">
        <f aca="true" ca="1" t="shared" si="2" ref="H3:H16">IF(ISERR($G3),"",INDIRECT(VLOOKUP($G3,$C:$E,3,0)&amp;"!"&amp;ADDRESS(VLOOKUP($G3,$C:$D,2,0),COLUMN(A2))))</f>
        <v>3 апреля</v>
      </c>
      <c r="I3" s="12" t="str">
        <f aca="true" ca="1" t="shared" si="3" ref="I3:I16">IF(ISERR($G3),"",INDIRECT(VLOOKUP($G3,$C:$E,3,0)&amp;"!"&amp;ADDRESS(VLOOKUP($G3,$C:$D,2,0),COLUMN(B2))))</f>
        <v>Помидоры </v>
      </c>
      <c r="J3" s="12">
        <f aca="true" ca="1" t="shared" si="4" ref="J3:J16">IF(ISERR($G3),"",INDIRECT(VLOOKUP($G3,$C:$E,3,0)&amp;"!"&amp;ADDRESS(VLOOKUP($G3,$C:$D,2,0),COLUMN(C2))))</f>
        <v>5</v>
      </c>
      <c r="K3" s="12">
        <f aca="true" ca="1" t="shared" si="5" ref="K3:K16">IF(ISERR($G3),"",INDIRECT(VLOOKUP($G3,$C:$E,3,0)&amp;"!"&amp;ADDRESS(VLOOKUP($G3,$C:$D,2,0),COLUMN(D2))))</f>
        <v>120</v>
      </c>
      <c r="L3" s="12" t="str">
        <f aca="true" ca="1" t="shared" si="6" ref="L3:L16">IF(ISERR($G3),"",INDIRECT(VLOOKUP($G3,$C:$E,3,0)&amp;"!"&amp;ADDRESS(VLOOKUP($G3,$C:$D,2,0),COLUMN(E2))))</f>
        <v>Лист2</v>
      </c>
    </row>
    <row r="4" spans="1:12" ht="15">
      <c r="A4" s="8" t="s">
        <v>22</v>
      </c>
      <c r="B4" s="9">
        <f ca="1">COUNTA(INDIRECT(A4&amp;"!A:A"))-1</f>
        <v>4</v>
      </c>
      <c r="C4">
        <f t="shared" si="0"/>
        <v>42098.0004</v>
      </c>
      <c r="D4">
        <f>COUNTIF(E$2:E4,E4)+1</f>
        <v>4</v>
      </c>
      <c r="E4" t="str">
        <f>IF(ROW()&gt;SUM(B$1:B$30),"",IF(COUNTIF(E$1:E3,E3)=VLOOKUP(E3,A$1:B$30,2,0),INDEX(A$1:A$30,MATCH(E3,A$1:A$30,0)+1),E3))</f>
        <v>Лист2</v>
      </c>
      <c r="F4" t="str">
        <f ca="1">IF(E4="","",INDIRECT(ADDRESS(COUNTIF($E$2:$E4,$E4)+1,COLUMN(A3),,,$E4)))</f>
        <v>4 апреля</v>
      </c>
      <c r="G4">
        <f t="shared" si="1"/>
        <v>42097.0003</v>
      </c>
      <c r="H4" s="12" t="str">
        <f ca="1" t="shared" si="2"/>
        <v>3 апреля</v>
      </c>
      <c r="I4" s="12" t="str">
        <f ca="1" t="shared" si="3"/>
        <v>Огурец</v>
      </c>
      <c r="J4" s="12">
        <f ca="1" t="shared" si="4"/>
        <v>8</v>
      </c>
      <c r="K4" s="12">
        <f ca="1" t="shared" si="5"/>
        <v>250</v>
      </c>
      <c r="L4" s="12" t="str">
        <f ca="1" t="shared" si="6"/>
        <v>Лист2</v>
      </c>
    </row>
    <row r="5" spans="1:12" ht="15">
      <c r="A5" s="8"/>
      <c r="B5" s="9"/>
      <c r="C5">
        <f t="shared" si="0"/>
        <v>42099.0005</v>
      </c>
      <c r="D5">
        <f>COUNTIF(E$2:E5,E5)+1</f>
        <v>5</v>
      </c>
      <c r="E5" t="str">
        <f>IF(ROW()&gt;SUM(B$1:B$30),"",IF(COUNTIF(E$1:E4,E4)=VLOOKUP(E4,A$1:B$30,2,0),INDEX(A$1:A$30,MATCH(E4,A$1:A$30,0)+1),E4))</f>
        <v>Лист2</v>
      </c>
      <c r="F5" t="str">
        <f ca="1">IF(E5="","",INDIRECT(ADDRESS(COUNTIF($E$2:$E5,$E5)+1,COLUMN(A4),,,$E5)))</f>
        <v>5 апреля</v>
      </c>
      <c r="G5">
        <f t="shared" si="1"/>
        <v>42097.0006</v>
      </c>
      <c r="H5" s="12" t="str">
        <f ca="1" t="shared" si="2"/>
        <v>3 апреля</v>
      </c>
      <c r="I5" s="12" t="str">
        <f ca="1" t="shared" si="3"/>
        <v>Арбуз</v>
      </c>
      <c r="J5" s="12">
        <f ca="1" t="shared" si="4"/>
        <v>9</v>
      </c>
      <c r="K5" s="12">
        <f ca="1" t="shared" si="5"/>
        <v>50</v>
      </c>
      <c r="L5" s="12" t="str">
        <f ca="1" t="shared" si="6"/>
        <v>Лист3</v>
      </c>
    </row>
    <row r="6" spans="1:12" ht="15">
      <c r="A6" s="8"/>
      <c r="B6" s="9"/>
      <c r="C6">
        <f t="shared" si="0"/>
        <v>42097.0006</v>
      </c>
      <c r="D6">
        <f>COUNTIF(E$2:E6,E6)+1</f>
        <v>2</v>
      </c>
      <c r="E6" t="str">
        <f>IF(ROW()&gt;SUM(B$1:B$30),"",IF(COUNTIF(E$1:E5,E5)=VLOOKUP(E5,A$1:B$30,2,0),INDEX(A$1:A$30,MATCH(E5,A$1:A$30,0)+1),E5))</f>
        <v>Лист3</v>
      </c>
      <c r="F6" t="str">
        <f ca="1">IF(E6="","",INDIRECT(ADDRESS(COUNTIF($E$2:$E6,$E6)+1,COLUMN(A5),,,$E6)))</f>
        <v>3 апреля</v>
      </c>
      <c r="G6">
        <f t="shared" si="1"/>
        <v>42097.0011</v>
      </c>
      <c r="H6" s="12" t="str">
        <f ca="1" t="shared" si="2"/>
        <v>3 апреля</v>
      </c>
      <c r="I6" s="12" t="str">
        <f ca="1" t="shared" si="3"/>
        <v>Лимонад</v>
      </c>
      <c r="J6" s="12">
        <f ca="1" t="shared" si="4"/>
        <v>2</v>
      </c>
      <c r="K6" s="12">
        <f ca="1" t="shared" si="5"/>
        <v>350</v>
      </c>
      <c r="L6" s="12" t="str">
        <f ca="1" t="shared" si="6"/>
        <v>Лист4</v>
      </c>
    </row>
    <row r="7" spans="1:12" ht="15">
      <c r="A7" s="8"/>
      <c r="B7" s="9"/>
      <c r="C7">
        <f t="shared" si="0"/>
        <v>42098.0007</v>
      </c>
      <c r="D7">
        <f>COUNTIF(E$2:E7,E7)+1</f>
        <v>3</v>
      </c>
      <c r="E7" t="str">
        <f>IF(ROW()&gt;SUM(B$1:B$30),"",IF(COUNTIF(E$1:E6,E6)=VLOOKUP(E6,A$1:B$30,2,0),INDEX(A$1:A$30,MATCH(E6,A$1:A$30,0)+1),E6))</f>
        <v>Лист3</v>
      </c>
      <c r="F7" t="str">
        <f ca="1">IF(E7="","",INDIRECT(ADDRESS(COUNTIF($E$2:$E7,$E7)+1,COLUMN(A6),,,$E7)))</f>
        <v>4 апреля</v>
      </c>
      <c r="G7">
        <f t="shared" si="1"/>
        <v>42097.0012</v>
      </c>
      <c r="H7" s="12" t="str">
        <f ca="1" t="shared" si="2"/>
        <v>3 апреля</v>
      </c>
      <c r="I7" s="12" t="str">
        <f ca="1" t="shared" si="3"/>
        <v>Кампот</v>
      </c>
      <c r="J7" s="12">
        <f ca="1" t="shared" si="4"/>
        <v>5</v>
      </c>
      <c r="K7" s="12">
        <f ca="1" t="shared" si="5"/>
        <v>50</v>
      </c>
      <c r="L7" s="12" t="str">
        <f ca="1" t="shared" si="6"/>
        <v>Лист4</v>
      </c>
    </row>
    <row r="8" spans="1:12" ht="15">
      <c r="A8" s="8"/>
      <c r="B8" s="9"/>
      <c r="C8">
        <f t="shared" si="0"/>
        <v>42099.0008</v>
      </c>
      <c r="D8">
        <f>COUNTIF(E$2:E8,E8)+1</f>
        <v>4</v>
      </c>
      <c r="E8" t="str">
        <f>IF(ROW()&gt;SUM(B$1:B$30),"",IF(COUNTIF(E$1:E7,E7)=VLOOKUP(E7,A$1:B$30,2,0),INDEX(A$1:A$30,MATCH(E7,A$1:A$30,0)+1),E7))</f>
        <v>Лист3</v>
      </c>
      <c r="F8" t="str">
        <f ca="1">IF(E8="","",INDIRECT(ADDRESS(COUNTIF($E$2:$E8,$E8)+1,COLUMN(A7),,,$E8)))</f>
        <v>5 апреля</v>
      </c>
      <c r="G8">
        <f t="shared" si="1"/>
        <v>42098.0004</v>
      </c>
      <c r="H8" s="12" t="str">
        <f ca="1" t="shared" si="2"/>
        <v>4 апреля</v>
      </c>
      <c r="I8" s="12" t="str">
        <f ca="1" t="shared" si="3"/>
        <v>Капуста</v>
      </c>
      <c r="J8" s="12">
        <f ca="1" t="shared" si="4"/>
        <v>12</v>
      </c>
      <c r="K8" s="12">
        <f ca="1" t="shared" si="5"/>
        <v>80</v>
      </c>
      <c r="L8" s="12" t="str">
        <f ca="1" t="shared" si="6"/>
        <v>Лист2</v>
      </c>
    </row>
    <row r="9" spans="1:12" ht="15">
      <c r="A9" s="8"/>
      <c r="B9" s="9"/>
      <c r="C9">
        <f t="shared" si="0"/>
        <v>42100.0009</v>
      </c>
      <c r="D9">
        <f>COUNTIF(E$2:E9,E9)+1</f>
        <v>5</v>
      </c>
      <c r="E9" t="str">
        <f>IF(ROW()&gt;SUM(B$1:B$30),"",IF(COUNTIF(E$1:E8,E8)=VLOOKUP(E8,A$1:B$30,2,0),INDEX(A$1:A$30,MATCH(E8,A$1:A$30,0)+1),E8))</f>
        <v>Лист3</v>
      </c>
      <c r="F9" t="str">
        <f ca="1">IF(E9="","",INDIRECT(ADDRESS(COUNTIF($E$2:$E9,$E9)+1,COLUMN(A8),,,$E9)))</f>
        <v>6 апреля</v>
      </c>
      <c r="G9">
        <f t="shared" si="1"/>
        <v>42098.0007</v>
      </c>
      <c r="H9" s="12" t="str">
        <f ca="1" t="shared" si="2"/>
        <v>4 апреля</v>
      </c>
      <c r="I9" s="12" t="str">
        <f ca="1" t="shared" si="3"/>
        <v>Бананы</v>
      </c>
      <c r="J9" s="12">
        <f ca="1" t="shared" si="4"/>
        <v>7</v>
      </c>
      <c r="K9" s="12">
        <f ca="1" t="shared" si="5"/>
        <v>65</v>
      </c>
      <c r="L9" s="12" t="str">
        <f ca="1" t="shared" si="6"/>
        <v>Лист3</v>
      </c>
    </row>
    <row r="10" spans="1:12" ht="15">
      <c r="A10" s="8"/>
      <c r="B10" s="9"/>
      <c r="C10">
        <f t="shared" si="0"/>
        <v>42096.001</v>
      </c>
      <c r="D10">
        <f>COUNTIF(E$2:E10,E10)+1</f>
        <v>2</v>
      </c>
      <c r="E10" t="str">
        <f>IF(ROW()&gt;SUM(B$1:B$30),"",IF(COUNTIF(E$1:E9,E9)=VLOOKUP(E9,A$1:B$30,2,0),INDEX(A$1:A$30,MATCH(E9,A$1:A$30,0)+1),E9))</f>
        <v>Лист4</v>
      </c>
      <c r="F10" t="str">
        <f ca="1">IF(E10="","",INDIRECT(ADDRESS(COUNTIF($E$2:$E10,$E10)+1,COLUMN(A9),,,$E10)))</f>
        <v>2 апреля</v>
      </c>
      <c r="G10">
        <f t="shared" si="1"/>
        <v>42099.0005</v>
      </c>
      <c r="H10" s="12" t="str">
        <f ca="1" t="shared" si="2"/>
        <v>5 апреля</v>
      </c>
      <c r="I10" s="12" t="str">
        <f ca="1" t="shared" si="3"/>
        <v>Картофель</v>
      </c>
      <c r="J10" s="12">
        <f ca="1" t="shared" si="4"/>
        <v>30</v>
      </c>
      <c r="K10" s="12">
        <f ca="1" t="shared" si="5"/>
        <v>30</v>
      </c>
      <c r="L10" s="12" t="str">
        <f ca="1" t="shared" si="6"/>
        <v>Лист2</v>
      </c>
    </row>
    <row r="11" spans="1:12" ht="15">
      <c r="A11" s="8"/>
      <c r="B11" s="9"/>
      <c r="C11">
        <f t="shared" si="0"/>
        <v>42097.0011</v>
      </c>
      <c r="D11">
        <f>COUNTIF(E$2:E11,E11)+1</f>
        <v>3</v>
      </c>
      <c r="E11" t="str">
        <f>IF(ROW()&gt;SUM(B$1:B$30),"",IF(COUNTIF(E$1:E10,E10)=VLOOKUP(E10,A$1:B$30,2,0),INDEX(A$1:A$30,MATCH(E10,A$1:A$30,0)+1),E10))</f>
        <v>Лист4</v>
      </c>
      <c r="F11" t="str">
        <f ca="1">IF(E11="","",INDIRECT(ADDRESS(COUNTIF($E$2:$E11,$E11)+1,COLUMN(A10),,,$E11)))</f>
        <v>3 апреля</v>
      </c>
      <c r="G11">
        <f t="shared" si="1"/>
        <v>42099.0008</v>
      </c>
      <c r="H11" s="12" t="str">
        <f ca="1" t="shared" si="2"/>
        <v>5 апреля</v>
      </c>
      <c r="I11" s="12" t="str">
        <f ca="1" t="shared" si="3"/>
        <v>Яблоки</v>
      </c>
      <c r="J11" s="12">
        <f ca="1" t="shared" si="4"/>
        <v>15</v>
      </c>
      <c r="K11" s="12">
        <f ca="1" t="shared" si="5"/>
        <v>90</v>
      </c>
      <c r="L11" s="12" t="str">
        <f ca="1" t="shared" si="6"/>
        <v>Лист3</v>
      </c>
    </row>
    <row r="12" spans="1:12" ht="15">
      <c r="A12" s="8"/>
      <c r="B12" s="9"/>
      <c r="C12">
        <f t="shared" si="0"/>
        <v>42097.0012</v>
      </c>
      <c r="D12">
        <f>COUNTIF(E$2:E12,E12)+1</f>
        <v>4</v>
      </c>
      <c r="E12" t="str">
        <f>IF(ROW()&gt;SUM(B$1:B$30),"",IF(COUNTIF(E$1:E11,E11)=VLOOKUP(E11,A$1:B$30,2,0),INDEX(A$1:A$30,MATCH(E11,A$1:A$30,0)+1),E11))</f>
        <v>Лист4</v>
      </c>
      <c r="F12" t="str">
        <f ca="1">IF(E12="","",INDIRECT(ADDRESS(COUNTIF($E$2:$E12,$E12)+1,COLUMN(A11),,,$E12)))</f>
        <v>3 апреля</v>
      </c>
      <c r="G12">
        <f t="shared" si="1"/>
        <v>42099.0013</v>
      </c>
      <c r="H12" s="12" t="str">
        <f ca="1" t="shared" si="2"/>
        <v>5 апреля</v>
      </c>
      <c r="I12" s="12" t="str">
        <f ca="1" t="shared" si="3"/>
        <v>Вода</v>
      </c>
      <c r="J12" s="12">
        <f ca="1" t="shared" si="4"/>
        <v>4</v>
      </c>
      <c r="K12" s="12">
        <f ca="1" t="shared" si="5"/>
        <v>450</v>
      </c>
      <c r="L12" s="12" t="str">
        <f ca="1" t="shared" si="6"/>
        <v>Лист4</v>
      </c>
    </row>
    <row r="13" spans="1:12" ht="15">
      <c r="A13" s="8"/>
      <c r="B13" s="9"/>
      <c r="C13">
        <f t="shared" si="0"/>
        <v>42099.0013</v>
      </c>
      <c r="D13">
        <f>COUNTIF(E$2:E13,E13)+1</f>
        <v>5</v>
      </c>
      <c r="E13" t="str">
        <f>IF(ROW()&gt;SUM(B$1:B$30),"",IF(COUNTIF(E$1:E12,E12)=VLOOKUP(E12,A$1:B$30,2,0),INDEX(A$1:A$30,MATCH(E12,A$1:A$30,0)+1),E12))</f>
        <v>Лист4</v>
      </c>
      <c r="F13" t="str">
        <f ca="1">IF(E13="","",INDIRECT(ADDRESS(COUNTIF($E$2:$E13,$E13)+1,COLUMN(A12),,,$E13)))</f>
        <v>5 апреля</v>
      </c>
      <c r="G13">
        <f t="shared" si="1"/>
        <v>42100.0009</v>
      </c>
      <c r="H13" s="12" t="str">
        <f ca="1" t="shared" si="2"/>
        <v>6 апреля</v>
      </c>
      <c r="I13" s="12" t="str">
        <f ca="1" t="shared" si="3"/>
        <v>Груши</v>
      </c>
      <c r="J13" s="12">
        <f ca="1" t="shared" si="4"/>
        <v>3</v>
      </c>
      <c r="K13" s="12">
        <f ca="1" t="shared" si="5"/>
        <v>10</v>
      </c>
      <c r="L13" s="12" t="str">
        <f ca="1" t="shared" si="6"/>
        <v>Лист3</v>
      </c>
    </row>
    <row r="14" spans="1:12" ht="15">
      <c r="A14" s="8"/>
      <c r="B14" s="9"/>
      <c r="C14">
        <f>IF(F14="","",(LEFTB(F14,2)&amp;"."&amp;SEARCH(MID(F14,SEARCH(" ",F14)+2,2),"ёнвеварпраяюнюлвгенктояек")/2)+ROW()/10000)</f>
      </c>
      <c r="D14">
        <f>COUNTIF(E$2:E14,E14)+1</f>
        <v>2</v>
      </c>
      <c r="E14">
        <f>IF(ROW()&gt;SUM(B$1:B$30),"",IF(COUNTIF(E$1:E13,E13)=VLOOKUP(E13,A$1:B$30,2,0),INDEX(A$1:A$30,MATCH(E13,A$1:A$30,0)+1),E13))</f>
      </c>
      <c r="F14">
        <f ca="1">IF(E14="","",INDIRECT(ADDRESS(COUNTIF($E$2:$E14,$E14)+1,COLUMN(A13),,,$E14)))</f>
      </c>
      <c r="G14" t="e">
        <f t="shared" si="1"/>
        <v>#NUM!</v>
      </c>
      <c r="H14" s="12">
        <f ca="1" t="shared" si="2"/>
      </c>
      <c r="I14" s="12">
        <f ca="1" t="shared" si="3"/>
      </c>
      <c r="J14" s="12">
        <f ca="1" t="shared" si="4"/>
      </c>
      <c r="K14" s="12">
        <f ca="1" t="shared" si="5"/>
      </c>
      <c r="L14" s="12">
        <f ca="1" t="shared" si="6"/>
      </c>
    </row>
    <row r="15" spans="1:12" ht="15">
      <c r="A15" s="8"/>
      <c r="B15" s="9"/>
      <c r="C15">
        <f t="shared" si="0"/>
      </c>
      <c r="D15">
        <f>COUNTIF(E$2:E15,E15)+1</f>
        <v>3</v>
      </c>
      <c r="E15">
        <f>IF(ROW()&gt;SUM(B$1:B$30),"",IF(COUNTIF(E$1:E14,E14)=VLOOKUP(E14,A$1:B$30,2,0),INDEX(A$1:A$30,MATCH(E14,A$1:A$30,0)+1),E14))</f>
      </c>
      <c r="F15">
        <f ca="1">IF(E15="","",INDIRECT(ADDRESS(COUNTIF($E$2:$E15,$E15)+1,COLUMN(A14),,,$E15)))</f>
      </c>
      <c r="G15" t="e">
        <f t="shared" si="1"/>
        <v>#NUM!</v>
      </c>
      <c r="H15" s="12">
        <f ca="1" t="shared" si="2"/>
      </c>
      <c r="I15" s="12">
        <f ca="1" t="shared" si="3"/>
      </c>
      <c r="J15" s="12">
        <f ca="1" t="shared" si="4"/>
      </c>
      <c r="K15" s="12">
        <f ca="1" t="shared" si="5"/>
      </c>
      <c r="L15" s="12">
        <f ca="1" t="shared" si="6"/>
      </c>
    </row>
    <row r="16" spans="1:12" ht="15">
      <c r="A16" s="8"/>
      <c r="B16" s="9"/>
      <c r="C16">
        <f t="shared" si="0"/>
      </c>
      <c r="D16">
        <f>COUNTIF(E$2:E16,E16)+1</f>
        <v>4</v>
      </c>
      <c r="E16">
        <f>IF(ROW()&gt;SUM(B$1:B$30),"",IF(COUNTIF(E$1:E15,E15)=VLOOKUP(E15,A$1:B$30,2,0),INDEX(A$1:A$30,MATCH(E15,A$1:A$30,0)+1),E15))</f>
      </c>
      <c r="F16">
        <f ca="1">IF(E16="","",INDIRECT(ADDRESS(COUNTIF($E$2:$E16,$E16)+1,COLUMN(A15),,,$E16)))</f>
      </c>
      <c r="G16" t="e">
        <f t="shared" si="1"/>
        <v>#NUM!</v>
      </c>
      <c r="H16" s="12">
        <f ca="1" t="shared" si="2"/>
      </c>
      <c r="I16" s="12">
        <f ca="1" t="shared" si="3"/>
      </c>
      <c r="J16" s="12">
        <f ca="1" t="shared" si="4"/>
      </c>
      <c r="K16" s="12">
        <f ca="1" t="shared" si="5"/>
      </c>
      <c r="L16" s="12">
        <f ca="1" t="shared" si="6"/>
      </c>
    </row>
    <row r="17" spans="1:7" ht="15">
      <c r="A17" s="8"/>
      <c r="B17" s="9"/>
      <c r="C17">
        <f t="shared" si="0"/>
      </c>
      <c r="D17">
        <f>COUNTIF(E$2:E17,E17)+1</f>
        <v>5</v>
      </c>
      <c r="E17">
        <f>IF(ROW()&gt;SUM(B$1:B$30),"",IF(COUNTIF(E$1:E16,E16)=VLOOKUP(E16,A$1:B$30,2,0),INDEX(A$1:A$30,MATCH(E16,A$1:A$30,0)+1),E16))</f>
      </c>
      <c r="F17">
        <f ca="1">IF(E17="","",INDIRECT(ADDRESS(COUNTIF($E$2:$E17,$E17)+1,COLUMN(A16),,,$E17)))</f>
      </c>
      <c r="G17" t="e">
        <f t="shared" si="1"/>
        <v>#NUM!</v>
      </c>
    </row>
    <row r="18" spans="1:11" ht="15">
      <c r="A18" s="8"/>
      <c r="B18" s="9"/>
      <c r="C18">
        <f t="shared" si="0"/>
      </c>
      <c r="D18">
        <f>COUNTIF(E$2:E18,E18)+1</f>
        <v>6</v>
      </c>
      <c r="E18">
        <f>IF(ROW()&gt;SUM(B$1:B$30),"",IF(COUNTIF(E$1:E17,E17)=VLOOKUP(E17,A$1:B$30,2,0),INDEX(A$1:A$30,MATCH(E17,A$1:A$30,0)+1),E17))</f>
      </c>
      <c r="F18">
        <f ca="1">IF(E18="","",INDIRECT(ADDRESS(COUNTIF($E$2:$E18,$E18)+1,COLUMN(A17),,,$E18)))</f>
      </c>
      <c r="G18" t="e">
        <f t="shared" si="1"/>
        <v>#NUM!</v>
      </c>
      <c r="I18" s="3"/>
      <c r="J18" s="2"/>
      <c r="K18" s="2"/>
    </row>
    <row r="19" spans="1:11" ht="15">
      <c r="A19" s="8"/>
      <c r="B19" s="9"/>
      <c r="C19">
        <f t="shared" si="0"/>
      </c>
      <c r="D19">
        <f>COUNTIF(E$2:E19,E19)+1</f>
        <v>7</v>
      </c>
      <c r="E19">
        <f>IF(ROW()&gt;SUM(B$1:B$30),"",IF(COUNTIF(E$1:E18,E18)=VLOOKUP(E18,A$1:B$30,2,0),INDEX(A$1:A$30,MATCH(E18,A$1:A$30,0)+1),E18))</f>
      </c>
      <c r="F19">
        <f ca="1">IF(E19="","",INDIRECT(ADDRESS(COUNTIF($E$2:$E19,$E19)+1,COLUMN(A18),,,$E19)))</f>
      </c>
      <c r="G19" t="e">
        <f t="shared" si="1"/>
        <v>#NUM!</v>
      </c>
      <c r="I19" s="3"/>
      <c r="J19" s="2"/>
      <c r="K19" s="2"/>
    </row>
    <row r="20" spans="1:11" ht="15">
      <c r="A20" s="8"/>
      <c r="B20" s="9"/>
      <c r="C20">
        <f t="shared" si="0"/>
      </c>
      <c r="D20">
        <f>COUNTIF(E$2:E20,E20)+1</f>
        <v>8</v>
      </c>
      <c r="E20">
        <f>IF(ROW()&gt;SUM(B$1:B$30),"",IF(COUNTIF(E$1:E19,E19)=VLOOKUP(E19,A$1:B$30,2,0),INDEX(A$1:A$30,MATCH(E19,A$1:A$30,0)+1),E19))</f>
      </c>
      <c r="F20">
        <f ca="1">IF(E20="","",INDIRECT(ADDRESS(COUNTIF($E$2:$E20,$E20)+1,COLUMN(A19),,,$E20)))</f>
      </c>
      <c r="G20" t="e">
        <f t="shared" si="1"/>
        <v>#NUM!</v>
      </c>
      <c r="I20" s="3"/>
      <c r="J20" s="2"/>
      <c r="K20" s="2"/>
    </row>
    <row r="21" spans="1:11" ht="15">
      <c r="A21" s="8"/>
      <c r="B21" s="9"/>
      <c r="C21">
        <f t="shared" si="0"/>
      </c>
      <c r="D21">
        <f>COUNTIF(E$2:E21,E21)+1</f>
        <v>9</v>
      </c>
      <c r="E21">
        <f>IF(ROW()&gt;SUM(B$1:B$30),"",IF(COUNTIF(E$1:E20,E20)=VLOOKUP(E20,A$1:B$30,2,0),INDEX(A$1:A$30,MATCH(E20,A$1:A$30,0)+1),E20))</f>
      </c>
      <c r="F21">
        <f ca="1">IF(E21="","",INDIRECT(ADDRESS(COUNTIF($E$2:$E21,$E21)+1,COLUMN(A20),,,$E21)))</f>
      </c>
      <c r="G21" t="e">
        <f t="shared" si="1"/>
        <v>#NUM!</v>
      </c>
      <c r="I21" s="3"/>
      <c r="J21" s="2"/>
      <c r="K21" s="2"/>
    </row>
    <row r="22" spans="1:11" ht="15">
      <c r="A22" s="8"/>
      <c r="B22" s="9"/>
      <c r="C22">
        <f t="shared" si="0"/>
      </c>
      <c r="D22">
        <f>COUNTIF(E$2:E22,E22)+1</f>
        <v>10</v>
      </c>
      <c r="E22">
        <f>IF(ROW()&gt;SUM(B$1:B$30),"",IF(COUNTIF(E$1:E21,E21)=VLOOKUP(E21,A$1:B$30,2,0),INDEX(A$1:A$30,MATCH(E21,A$1:A$30,0)+1),E21))</f>
      </c>
      <c r="F22">
        <f ca="1">IF(E22="","",INDIRECT(ADDRESS(COUNTIF($E$2:$E22,$E22)+1,COLUMN(A21),,,$E22)))</f>
      </c>
      <c r="G22" t="e">
        <f t="shared" si="1"/>
        <v>#NUM!</v>
      </c>
      <c r="I22" s="3"/>
      <c r="J22" s="2"/>
      <c r="K22" s="2"/>
    </row>
    <row r="23" spans="1:11" ht="15">
      <c r="A23" s="8"/>
      <c r="B23" s="9"/>
      <c r="C23">
        <f t="shared" si="0"/>
      </c>
      <c r="D23">
        <f>COUNTIF(E$2:E23,E23)+1</f>
        <v>11</v>
      </c>
      <c r="E23">
        <f>IF(ROW()&gt;SUM(B$1:B$30),"",IF(COUNTIF(E$1:E22,E22)=VLOOKUP(E22,A$1:B$30,2,0),INDEX(A$1:A$30,MATCH(E22,A$1:A$30,0)+1),E22))</f>
      </c>
      <c r="F23">
        <f ca="1">IF(E23="","",INDIRECT(ADDRESS(COUNTIF($E$2:$E23,$E23)+1,COLUMN(A22),,,$E23)))</f>
      </c>
      <c r="G23" t="e">
        <f t="shared" si="1"/>
        <v>#NUM!</v>
      </c>
      <c r="I23" s="3"/>
      <c r="J23" s="2"/>
      <c r="K23" s="2"/>
    </row>
    <row r="24" spans="1:11" ht="15">
      <c r="A24" s="8"/>
      <c r="B24" s="9"/>
      <c r="C24">
        <f t="shared" si="0"/>
      </c>
      <c r="D24">
        <f>COUNTIF(E$2:E24,E24)+1</f>
        <v>12</v>
      </c>
      <c r="E24">
        <f>IF(ROW()&gt;SUM(B$1:B$30),"",IF(COUNTIF(E$1:E23,E23)=VLOOKUP(E23,A$1:B$30,2,0),INDEX(A$1:A$30,MATCH(E23,A$1:A$30,0)+1),E23))</f>
      </c>
      <c r="F24">
        <f ca="1">IF(E24="","",INDIRECT(ADDRESS(COUNTIF($E$2:$E24,$E24)+1,COLUMN(A23),,,$E24)))</f>
      </c>
      <c r="G24" t="e">
        <f t="shared" si="1"/>
        <v>#NUM!</v>
      </c>
      <c r="I24" s="3"/>
      <c r="J24" s="2"/>
      <c r="K24" s="2"/>
    </row>
    <row r="25" spans="1:11" ht="15">
      <c r="A25" s="8"/>
      <c r="B25" s="9"/>
      <c r="C25">
        <f t="shared" si="0"/>
      </c>
      <c r="D25">
        <f>COUNTIF(E$2:E25,E25)+1</f>
        <v>13</v>
      </c>
      <c r="E25">
        <f>IF(ROW()&gt;SUM(B$1:B$30),"",IF(COUNTIF(E$1:E24,E24)=VLOOKUP(E24,A$1:B$30,2,0),INDEX(A$1:A$30,MATCH(E24,A$1:A$30,0)+1),E24))</f>
      </c>
      <c r="F25">
        <f ca="1">IF(E25="","",INDIRECT(ADDRESS(COUNTIF($E$2:$E25,$E25)+1,COLUMN(A24),,,$E25)))</f>
      </c>
      <c r="G25" t="e">
        <f t="shared" si="1"/>
        <v>#NUM!</v>
      </c>
      <c r="I25" s="3"/>
      <c r="J25" s="2"/>
      <c r="K25" s="2"/>
    </row>
    <row r="26" spans="1:11" ht="15">
      <c r="A26" s="8"/>
      <c r="B26" s="9"/>
      <c r="C26">
        <f t="shared" si="0"/>
      </c>
      <c r="D26">
        <f>COUNTIF(E$2:E26,E26)+1</f>
        <v>14</v>
      </c>
      <c r="E26">
        <f>IF(ROW()&gt;SUM(B$1:B$30),"",IF(COUNTIF(E$1:E25,E25)=VLOOKUP(E25,A$1:B$30,2,0),INDEX(A$1:A$30,MATCH(E25,A$1:A$30,0)+1),E25))</f>
      </c>
      <c r="F26">
        <f ca="1">IF(E26="","",INDIRECT(ADDRESS(COUNTIF($E$2:$E26,$E26)+1,COLUMN(A25),,,$E26)))</f>
      </c>
      <c r="G26" t="e">
        <f t="shared" si="1"/>
        <v>#NUM!</v>
      </c>
      <c r="I26" s="3"/>
      <c r="J26" s="2"/>
      <c r="K26" s="2"/>
    </row>
    <row r="27" spans="1:11" ht="15">
      <c r="A27" s="8"/>
      <c r="B27" s="9"/>
      <c r="C27">
        <f t="shared" si="0"/>
      </c>
      <c r="D27">
        <f>COUNTIF(E$2:E27,E27)+1</f>
        <v>15</v>
      </c>
      <c r="E27">
        <f>IF(ROW()&gt;SUM(B$1:B$30),"",IF(COUNTIF(E$1:E26,E26)=VLOOKUP(E26,A$1:B$30,2,0),INDEX(A$1:A$30,MATCH(E26,A$1:A$30,0)+1),E26))</f>
      </c>
      <c r="F27">
        <f ca="1">IF(E27="","",INDIRECT(ADDRESS(COUNTIF($E$2:$E27,$E27)+1,COLUMN(A26),,,$E27)))</f>
      </c>
      <c r="G27" t="e">
        <f t="shared" si="1"/>
        <v>#NUM!</v>
      </c>
      <c r="I27" s="3"/>
      <c r="J27" s="2"/>
      <c r="K27" s="2"/>
    </row>
    <row r="28" spans="1:11" ht="15">
      <c r="A28" s="8"/>
      <c r="B28" s="9"/>
      <c r="C28">
        <f t="shared" si="0"/>
      </c>
      <c r="D28">
        <f>COUNTIF(E$2:E28,E28)+1</f>
        <v>16</v>
      </c>
      <c r="E28">
        <f>IF(ROW()&gt;SUM(B$1:B$30),"",IF(COUNTIF(E$1:E27,E27)=VLOOKUP(E27,A$1:B$30,2,0),INDEX(A$1:A$30,MATCH(E27,A$1:A$30,0)+1),E27))</f>
      </c>
      <c r="F28">
        <f ca="1">IF(E28="","",INDIRECT(ADDRESS(COUNTIF($E$2:$E28,$E28)+1,COLUMN(A27),,,$E28)))</f>
      </c>
      <c r="G28" t="e">
        <f t="shared" si="1"/>
        <v>#NUM!</v>
      </c>
      <c r="I28" s="3"/>
      <c r="J28" s="2"/>
      <c r="K28" s="2"/>
    </row>
    <row r="29" spans="1:11" ht="15">
      <c r="A29" s="8"/>
      <c r="B29" s="9"/>
      <c r="C29">
        <f t="shared" si="0"/>
      </c>
      <c r="D29">
        <f>COUNTIF(E$2:E29,E29)+1</f>
        <v>17</v>
      </c>
      <c r="E29">
        <f>IF(ROW()&gt;SUM(B$1:B$30),"",IF(COUNTIF(E$1:E28,E28)=VLOOKUP(E28,A$1:B$30,2,0),INDEX(A$1:A$30,MATCH(E28,A$1:A$30,0)+1),E28))</f>
      </c>
      <c r="F29">
        <f ca="1">IF(E29="","",INDIRECT(ADDRESS(COUNTIF($E$2:$E29,$E29)+1,COLUMN(A28),,,$E29)))</f>
      </c>
      <c r="G29" t="e">
        <f t="shared" si="1"/>
        <v>#NUM!</v>
      </c>
      <c r="I29" s="3"/>
      <c r="J29" s="2"/>
      <c r="K29" s="2"/>
    </row>
    <row r="30" spans="1:12" ht="15">
      <c r="A30" s="10"/>
      <c r="B30" s="11"/>
      <c r="C30">
        <f t="shared" si="0"/>
      </c>
      <c r="D30">
        <f>COUNTIF(E$2:E30,E30)+1</f>
        <v>18</v>
      </c>
      <c r="E30">
        <f>IF(ROW()&gt;SUM(B$1:B$30),"",IF(COUNTIF(E$1:E29,E29)=VLOOKUP(E29,A$1:B$30,2,0),INDEX(A$1:A$30,MATCH(E29,A$1:A$30,0)+1),E29))</f>
      </c>
      <c r="F30">
        <f ca="1">IF(E30="","",INDIRECT(ADDRESS(COUNTIF($E$2:$E30,$E30)+1,COLUMN(A29),,,$E30)))</f>
      </c>
      <c r="G30" t="e">
        <f t="shared" si="1"/>
        <v>#NUM!</v>
      </c>
      <c r="L30"/>
    </row>
    <row r="31" ht="15">
      <c r="L31"/>
    </row>
    <row r="32" ht="15">
      <c r="L32"/>
    </row>
    <row r="33" ht="15">
      <c r="L33"/>
    </row>
    <row r="34" ht="15">
      <c r="L34"/>
    </row>
    <row r="35" ht="15">
      <c r="L35"/>
    </row>
    <row r="36" ht="15">
      <c r="L36"/>
    </row>
    <row r="37" ht="15">
      <c r="L37"/>
    </row>
    <row r="38" ht="15">
      <c r="L38"/>
    </row>
    <row r="39" ht="15">
      <c r="L39"/>
    </row>
    <row r="40" ht="15">
      <c r="L40"/>
    </row>
    <row r="41" ht="15">
      <c r="L41"/>
    </row>
    <row r="42" ht="15">
      <c r="L42"/>
    </row>
    <row r="43" ht="15">
      <c r="L43"/>
    </row>
    <row r="44" ht="15">
      <c r="L4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16.28125" style="0" customWidth="1"/>
    <col min="4" max="4" width="26.00390625" style="0" customWidth="1"/>
    <col min="5" max="5" width="13.421875" style="0" customWidth="1"/>
  </cols>
  <sheetData>
    <row r="1" spans="1:5" ht="26.25">
      <c r="A1" s="1" t="s">
        <v>0</v>
      </c>
      <c r="B1" s="1" t="s">
        <v>1</v>
      </c>
      <c r="C1" s="1" t="s">
        <v>8</v>
      </c>
      <c r="D1" s="1" t="s">
        <v>2</v>
      </c>
      <c r="E1" s="1" t="s">
        <v>21</v>
      </c>
    </row>
    <row r="2" spans="1:5" ht="15">
      <c r="A2" t="s">
        <v>3</v>
      </c>
      <c r="B2" s="3" t="s">
        <v>4</v>
      </c>
      <c r="C2" s="2">
        <v>5</v>
      </c>
      <c r="D2" s="2">
        <v>120</v>
      </c>
      <c r="E2" s="2" t="s">
        <v>23</v>
      </c>
    </row>
    <row r="3" spans="1:5" ht="15">
      <c r="A3" t="s">
        <v>3</v>
      </c>
      <c r="B3" s="3" t="s">
        <v>5</v>
      </c>
      <c r="C3" s="2">
        <v>8</v>
      </c>
      <c r="D3" s="2">
        <v>250</v>
      </c>
      <c r="E3" s="2" t="s">
        <v>23</v>
      </c>
    </row>
    <row r="4" spans="1:5" ht="15">
      <c r="A4" t="s">
        <v>9</v>
      </c>
      <c r="B4" s="3" t="s">
        <v>6</v>
      </c>
      <c r="C4" s="2">
        <v>12</v>
      </c>
      <c r="D4" s="2">
        <v>80</v>
      </c>
      <c r="E4" s="2" t="s">
        <v>23</v>
      </c>
    </row>
    <row r="5" spans="1:5" ht="15">
      <c r="A5" t="s">
        <v>10</v>
      </c>
      <c r="B5" s="3" t="s">
        <v>7</v>
      </c>
      <c r="C5" s="2">
        <v>30</v>
      </c>
      <c r="D5" s="2">
        <v>30</v>
      </c>
      <c r="E5" s="2" t="s">
        <v>23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16.28125" style="0" customWidth="1"/>
    <col min="4" max="4" width="26.00390625" style="0" customWidth="1"/>
    <col min="5" max="5" width="13.28125" style="0" customWidth="1"/>
  </cols>
  <sheetData>
    <row r="1" spans="1:5" ht="26.25">
      <c r="A1" s="4" t="s">
        <v>0</v>
      </c>
      <c r="B1" s="4" t="s">
        <v>1</v>
      </c>
      <c r="C1" s="4" t="s">
        <v>8</v>
      </c>
      <c r="D1" s="4" t="s">
        <v>2</v>
      </c>
      <c r="E1" s="4" t="s">
        <v>21</v>
      </c>
    </row>
    <row r="2" spans="1:5" ht="15">
      <c r="A2" t="s">
        <v>3</v>
      </c>
      <c r="B2" s="3" t="s">
        <v>11</v>
      </c>
      <c r="C2" s="2">
        <v>9</v>
      </c>
      <c r="D2" s="2">
        <v>50</v>
      </c>
      <c r="E2" s="2" t="s">
        <v>24</v>
      </c>
    </row>
    <row r="3" spans="1:5" ht="15">
      <c r="A3" t="s">
        <v>9</v>
      </c>
      <c r="B3" s="3" t="s">
        <v>12</v>
      </c>
      <c r="C3" s="2">
        <v>7</v>
      </c>
      <c r="D3" s="2">
        <v>65</v>
      </c>
      <c r="E3" s="2" t="s">
        <v>24</v>
      </c>
    </row>
    <row r="4" spans="1:5" ht="15">
      <c r="A4" t="s">
        <v>10</v>
      </c>
      <c r="B4" s="3" t="s">
        <v>13</v>
      </c>
      <c r="C4" s="2">
        <v>15</v>
      </c>
      <c r="D4" s="2">
        <v>90</v>
      </c>
      <c r="E4" s="2" t="s">
        <v>24</v>
      </c>
    </row>
    <row r="5" spans="1:5" ht="15">
      <c r="A5" t="s">
        <v>15</v>
      </c>
      <c r="B5" s="3" t="s">
        <v>14</v>
      </c>
      <c r="C5" s="2">
        <v>3</v>
      </c>
      <c r="D5" s="2">
        <v>10</v>
      </c>
      <c r="E5" s="2" t="s">
        <v>24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9.8515625" style="0" customWidth="1"/>
    <col min="2" max="2" width="46.140625" style="0" customWidth="1"/>
    <col min="3" max="3" width="16.28125" style="0" customWidth="1"/>
    <col min="4" max="4" width="26.00390625" style="0" customWidth="1"/>
    <col min="5" max="5" width="19.7109375" style="0" customWidth="1"/>
  </cols>
  <sheetData>
    <row r="1" spans="1:5" ht="26.25">
      <c r="A1" s="4" t="s">
        <v>0</v>
      </c>
      <c r="B1" s="4" t="s">
        <v>1</v>
      </c>
      <c r="C1" s="4" t="s">
        <v>8</v>
      </c>
      <c r="D1" s="4" t="s">
        <v>2</v>
      </c>
      <c r="E1" s="4" t="s">
        <v>21</v>
      </c>
    </row>
    <row r="2" spans="1:5" ht="15">
      <c r="A2" t="s">
        <v>16</v>
      </c>
      <c r="B2" s="3" t="s">
        <v>17</v>
      </c>
      <c r="C2" s="2">
        <v>1</v>
      </c>
      <c r="D2" s="2">
        <v>300</v>
      </c>
      <c r="E2" s="2" t="s">
        <v>22</v>
      </c>
    </row>
    <row r="3" spans="1:5" ht="15">
      <c r="A3" t="s">
        <v>3</v>
      </c>
      <c r="B3" s="3" t="s">
        <v>18</v>
      </c>
      <c r="C3" s="2">
        <v>2</v>
      </c>
      <c r="D3" s="2">
        <v>350</v>
      </c>
      <c r="E3" s="2" t="s">
        <v>22</v>
      </c>
    </row>
    <row r="4" spans="1:5" ht="15">
      <c r="A4" t="s">
        <v>3</v>
      </c>
      <c r="B4" s="3" t="s">
        <v>19</v>
      </c>
      <c r="C4" s="2">
        <v>5</v>
      </c>
      <c r="D4" s="2">
        <v>50</v>
      </c>
      <c r="E4" s="2" t="s">
        <v>22</v>
      </c>
    </row>
    <row r="5" spans="1:5" ht="15">
      <c r="A5" t="s">
        <v>10</v>
      </c>
      <c r="B5" s="3" t="s">
        <v>20</v>
      </c>
      <c r="C5" s="2">
        <v>4</v>
      </c>
      <c r="D5" s="2">
        <v>450</v>
      </c>
      <c r="E5" s="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2015-04-03T05:40:36Z</dcterms:modified>
  <cp:category/>
  <cp:version/>
  <cp:contentType/>
  <cp:contentStatus/>
</cp:coreProperties>
</file>