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иша\"/>
    </mc:Choice>
  </mc:AlternateContent>
  <bookViews>
    <workbookView xWindow="0" yWindow="0" windowWidth="15552" windowHeight="9576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K2" i="1" l="1"/>
  <c r="K10" i="1" l="1"/>
  <c r="K9" i="1"/>
  <c r="K8" i="1"/>
  <c r="K7" i="1"/>
  <c r="K6" i="1"/>
  <c r="K5" i="1"/>
  <c r="K4" i="1"/>
  <c r="K3" i="1"/>
  <c r="K11" i="1" l="1"/>
  <c r="K12" i="1"/>
  <c r="K13" i="1"/>
  <c r="K14" i="1"/>
  <c r="K15" i="1"/>
  <c r="K16" i="1"/>
  <c r="N17" i="1" l="1"/>
  <c r="J17" i="1"/>
  <c r="F17" i="1"/>
  <c r="G17" i="1"/>
  <c r="H17" i="1"/>
  <c r="I17" i="1"/>
  <c r="E17" i="1"/>
  <c r="P17" i="1"/>
  <c r="O17" i="1"/>
  <c r="L17" i="1"/>
  <c r="J2" i="1"/>
  <c r="J10" i="1"/>
  <c r="J9" i="1"/>
  <c r="J8" i="1"/>
  <c r="J3" i="1"/>
  <c r="J4" i="1"/>
  <c r="J5" i="1"/>
  <c r="J6" i="1"/>
  <c r="J7" i="1"/>
</calcChain>
</file>

<file path=xl/sharedStrings.xml><?xml version="1.0" encoding="utf-8"?>
<sst xmlns="http://schemas.openxmlformats.org/spreadsheetml/2006/main" count="26" uniqueCount="19">
  <si>
    <t>Клиент</t>
  </si>
  <si>
    <t>Дата</t>
  </si>
  <si>
    <t>Вид документа</t>
  </si>
  <si>
    <t>Стоймость товара</t>
  </si>
  <si>
    <t>НДС</t>
  </si>
  <si>
    <t>Таможенная пошлина</t>
  </si>
  <si>
    <t>Таможенный сбор</t>
  </si>
  <si>
    <t>Единый налог</t>
  </si>
  <si>
    <t>Номер</t>
  </si>
  <si>
    <t>Рузанова</t>
  </si>
  <si>
    <t>ГТД</t>
  </si>
  <si>
    <t>ТПО</t>
  </si>
  <si>
    <t>Итого без НДС:</t>
  </si>
  <si>
    <t>10%+Итого без НДС</t>
  </si>
  <si>
    <t>НДС к оплате</t>
  </si>
  <si>
    <t>НП к оплате2%</t>
  </si>
  <si>
    <t>НДС 12%</t>
  </si>
  <si>
    <t>реальные данные</t>
  </si>
  <si>
    <t>придуманные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</si>
</sst>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2" borderId="1" xfId="0" applyFill="1" applyBorder="1"/>
    <xf numFmtId="2" fontId="0" fillId="0" borderId="0" xfId="0" applyNumberFormat="1"/>
    <xf numFmtId="0" fontId="1" fillId="0" borderId="0" xfId="0" applyFont="1"/>
    <xf numFmtId="0" fontId="0" fillId="3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31172</xdr:colOff>
      <xdr:row>0</xdr:row>
      <xdr:rowOff>0</xdr:rowOff>
    </xdr:from>
    <xdr:to>
      <xdr:col>25</xdr:col>
      <xdr:colOff>250247</xdr:colOff>
      <xdr:row>33</xdr:row>
      <xdr:rowOff>123825</xdr:rowOff>
    </xdr:to>
    <xdr:sp macro="" textlink="">
      <xdr:nvSpPr>
        <xdr:cNvPr id="3" name="Прямоугольник 2"/>
        <xdr:cNvSpPr/>
      </xdr:nvSpPr>
      <xdr:spPr>
        <a:xfrm>
          <a:off x="13179136" y="0"/>
          <a:ext cx="5095875" cy="659389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1.  Суммы</a:t>
          </a:r>
          <a:r>
            <a:rPr lang="ru-RU" sz="1100" baseline="0"/>
            <a:t>  в ячейках </a:t>
          </a:r>
          <a:r>
            <a:rPr lang="en-US" sz="1100" baseline="0"/>
            <a:t>E17-J17</a:t>
          </a:r>
          <a:r>
            <a:rPr lang="ru-RU" sz="1100" baseline="0"/>
            <a:t>  должны суммироваться с условием - период не должен превышать 1 год от крайней даты.</a:t>
          </a:r>
        </a:p>
        <a:p>
          <a:pPr algn="l"/>
          <a:r>
            <a:rPr lang="ru-RU" sz="1100" baseline="0"/>
            <a:t>2. Если  </a:t>
          </a:r>
          <a:r>
            <a:rPr lang="en-US" sz="1100" baseline="0"/>
            <a:t>L17 &gt; 4 000 000 </a:t>
          </a:r>
          <a:r>
            <a:rPr lang="ru-RU" sz="1100" baseline="0"/>
            <a:t>то выполняеться расчёт ячеек </a:t>
          </a:r>
          <a:r>
            <a:rPr lang="en-US" sz="1100" baseline="0"/>
            <a:t>N17 O17 </a:t>
          </a:r>
          <a:r>
            <a:rPr lang="ru-RU" sz="1100" baseline="0"/>
            <a:t>и </a:t>
          </a:r>
          <a:r>
            <a:rPr lang="en-US" sz="1100" baseline="0"/>
            <a:t>P17</a:t>
          </a:r>
        </a:p>
        <a:p>
          <a:pPr algn="l"/>
          <a:r>
            <a:rPr lang="ru-RU" sz="1100" baseline="0"/>
            <a:t>3. Если </a:t>
          </a:r>
          <a:r>
            <a:rPr lang="en-US" sz="1100" baseline="0"/>
            <a:t>L17 &lt; 4 000 000</a:t>
          </a:r>
          <a:r>
            <a:rPr lang="ru-RU" sz="1100" baseline="0"/>
            <a:t>, а </a:t>
          </a:r>
          <a:r>
            <a:rPr lang="en-US" sz="1100" baseline="0"/>
            <a:t>M18 &gt; 4 000 000</a:t>
          </a:r>
          <a:r>
            <a:rPr lang="ru-RU" sz="1100" baseline="0"/>
            <a:t> то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выполняеться расчёт ячеек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N17 O17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P17</a:t>
          </a: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Если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L17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M18 &lt; 4 000 000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ячейки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O17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равны нулю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Если по последней дате Итого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4 000 000, но если хотя бы 1 раз в году Итого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4 000 000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выполняеться расчёт ячеек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N17 O17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P17</a:t>
          </a:r>
          <a:endParaRPr lang="ru-RU">
            <a:effectLst/>
          </a:endParaRP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55" zoomScaleNormal="55" workbookViewId="0">
      <selection activeCell="J25" sqref="J25"/>
    </sheetView>
  </sheetViews>
  <sheetFormatPr defaultRowHeight="14.4" x14ac:dyDescent="0.3"/>
  <cols>
    <col min="1" max="1" width="17.33203125" customWidth="1"/>
    <col min="3" max="3" width="15.88671875" customWidth="1"/>
    <col min="4" max="4" width="10.6640625" customWidth="1"/>
    <col min="5" max="5" width="10.33203125" customWidth="1"/>
    <col min="7" max="7" width="13" customWidth="1"/>
    <col min="8" max="8" width="14.5546875" customWidth="1"/>
    <col min="9" max="9" width="11" customWidth="1"/>
    <col min="12" max="12" width="14" bestFit="1" customWidth="1"/>
    <col min="13" max="13" width="14" customWidth="1"/>
  </cols>
  <sheetData>
    <row r="1" spans="1:17" ht="55.95" customHeight="1" x14ac:dyDescent="0.3">
      <c r="A1" s="2" t="s">
        <v>0</v>
      </c>
      <c r="B1" s="2" t="s">
        <v>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12</v>
      </c>
      <c r="K1" s="2"/>
      <c r="L1" s="2" t="s">
        <v>13</v>
      </c>
      <c r="M1" s="2"/>
      <c r="N1" s="2" t="s">
        <v>16</v>
      </c>
      <c r="O1" s="2" t="s">
        <v>15</v>
      </c>
      <c r="P1" s="2" t="s">
        <v>14</v>
      </c>
      <c r="Q1" s="1"/>
    </row>
    <row r="2" spans="1:17" x14ac:dyDescent="0.3">
      <c r="A2" s="1" t="s">
        <v>9</v>
      </c>
      <c r="B2" s="1">
        <v>1</v>
      </c>
      <c r="C2" s="3">
        <v>41113</v>
      </c>
      <c r="D2" s="1" t="s">
        <v>10</v>
      </c>
      <c r="E2" s="7">
        <v>1087626.93</v>
      </c>
      <c r="F2" s="7">
        <v>142459</v>
      </c>
      <c r="G2" s="7">
        <v>99558</v>
      </c>
      <c r="H2" s="7">
        <v>3263</v>
      </c>
      <c r="I2" s="7"/>
      <c r="J2" s="1">
        <f>E2+G2+H2+I2</f>
        <v>1190447.93</v>
      </c>
      <c r="K2" s="8">
        <f ca="1">SUM(OFFSET($J$2:J2,0,,,))</f>
        <v>1190447.93</v>
      </c>
    </row>
    <row r="3" spans="1:17" x14ac:dyDescent="0.3">
      <c r="A3" s="1"/>
      <c r="B3" s="1">
        <v>2</v>
      </c>
      <c r="C3" s="3">
        <v>41117</v>
      </c>
      <c r="D3" s="1" t="s">
        <v>10</v>
      </c>
      <c r="E3" s="7">
        <v>1294041.6399999999</v>
      </c>
      <c r="F3" s="7">
        <v>164063</v>
      </c>
      <c r="G3" s="7">
        <v>73147</v>
      </c>
      <c r="H3" s="7">
        <v>3882</v>
      </c>
      <c r="I3" s="7"/>
      <c r="J3" s="1">
        <f t="shared" ref="J3:J7" si="0">E3+G3+H3+I3</f>
        <v>1371070.64</v>
      </c>
      <c r="K3" s="8">
        <f ca="1">SUM(OFFSET($J$2:J3,0,,,))</f>
        <v>2561518.5699999998</v>
      </c>
    </row>
    <row r="4" spans="1:17" x14ac:dyDescent="0.3">
      <c r="A4" s="1"/>
      <c r="B4" s="1">
        <v>3</v>
      </c>
      <c r="C4" s="3">
        <v>41182</v>
      </c>
      <c r="D4" s="1" t="s">
        <v>10</v>
      </c>
      <c r="E4" s="7">
        <v>1044066.68</v>
      </c>
      <c r="F4" s="7">
        <v>133703</v>
      </c>
      <c r="G4" s="7">
        <v>70104</v>
      </c>
      <c r="H4" s="7">
        <v>3132</v>
      </c>
      <c r="I4" s="7"/>
      <c r="J4" s="1">
        <f t="shared" si="0"/>
        <v>1117302.6800000002</v>
      </c>
      <c r="K4" s="8">
        <f ca="1">SUM(OFFSET($J$2:J4,0,,,))</f>
        <v>3678821.25</v>
      </c>
    </row>
    <row r="5" spans="1:17" x14ac:dyDescent="0.3">
      <c r="A5" s="1"/>
      <c r="B5" s="1">
        <v>4</v>
      </c>
      <c r="C5" s="3">
        <v>41343</v>
      </c>
      <c r="D5" s="1" t="s">
        <v>11</v>
      </c>
      <c r="E5" s="7">
        <v>690048</v>
      </c>
      <c r="F5" s="7"/>
      <c r="G5" s="7">
        <v>1000</v>
      </c>
      <c r="H5" s="7"/>
      <c r="I5" s="7">
        <v>256152</v>
      </c>
      <c r="J5" s="1">
        <f t="shared" si="0"/>
        <v>947200</v>
      </c>
      <c r="K5" s="8">
        <f ca="1">SUM(OFFSET($J$2:J5,0,,,))</f>
        <v>4626021.25</v>
      </c>
    </row>
    <row r="6" spans="1:17" x14ac:dyDescent="0.3">
      <c r="A6" s="1"/>
      <c r="B6" s="1">
        <v>5</v>
      </c>
      <c r="C6" s="3">
        <v>41360</v>
      </c>
      <c r="D6" s="1" t="s">
        <v>11</v>
      </c>
      <c r="E6" s="7">
        <v>696382</v>
      </c>
      <c r="F6" s="7"/>
      <c r="G6" s="7">
        <v>1000</v>
      </c>
      <c r="H6" s="7"/>
      <c r="I6" s="7">
        <v>226728</v>
      </c>
      <c r="J6" s="1">
        <f t="shared" si="0"/>
        <v>924110</v>
      </c>
      <c r="K6" s="8">
        <f ca="1">SUM(OFFSET($J$2:J6,0,,,))</f>
        <v>5550131.25</v>
      </c>
    </row>
    <row r="7" spans="1:17" x14ac:dyDescent="0.3">
      <c r="A7" s="1"/>
      <c r="B7" s="1">
        <v>6</v>
      </c>
      <c r="C7" s="3">
        <v>41361</v>
      </c>
      <c r="D7" s="1" t="s">
        <v>11</v>
      </c>
      <c r="E7" s="7">
        <v>775596</v>
      </c>
      <c r="F7" s="7"/>
      <c r="G7" s="7">
        <v>1000</v>
      </c>
      <c r="H7" s="7"/>
      <c r="I7" s="7">
        <v>246390</v>
      </c>
      <c r="J7" s="1">
        <f t="shared" si="0"/>
        <v>1022986</v>
      </c>
      <c r="K7" s="8">
        <f ca="1">SUM(OFFSET($J$2:J7,0,,,))</f>
        <v>6573117.25</v>
      </c>
    </row>
    <row r="8" spans="1:17" x14ac:dyDescent="0.3">
      <c r="A8" s="1"/>
      <c r="B8" s="1">
        <v>7</v>
      </c>
      <c r="C8" s="3">
        <v>41343</v>
      </c>
      <c r="D8" s="1" t="s">
        <v>10</v>
      </c>
      <c r="E8" s="7">
        <v>488402</v>
      </c>
      <c r="F8" s="7">
        <v>59879</v>
      </c>
      <c r="G8" s="7">
        <v>10595</v>
      </c>
      <c r="H8" s="7">
        <v>1465</v>
      </c>
      <c r="I8" s="7"/>
      <c r="J8" s="1">
        <f t="shared" ref="J8:J10" si="1">E8+G8+H8+I8</f>
        <v>500462</v>
      </c>
      <c r="K8" s="8">
        <f ca="1">SUM(OFFSET($J$2:J8,0,,,))</f>
        <v>7073579.25</v>
      </c>
    </row>
    <row r="9" spans="1:17" x14ac:dyDescent="0.3">
      <c r="A9" s="1"/>
      <c r="B9" s="1">
        <v>8</v>
      </c>
      <c r="C9" s="3">
        <v>41360</v>
      </c>
      <c r="D9" s="1" t="s">
        <v>10</v>
      </c>
      <c r="E9" s="7">
        <v>451581</v>
      </c>
      <c r="F9" s="7">
        <v>54190</v>
      </c>
      <c r="G9" s="7">
        <v>5490</v>
      </c>
      <c r="H9" s="7">
        <v>1355</v>
      </c>
      <c r="I9" s="7"/>
      <c r="J9" s="1">
        <f t="shared" si="1"/>
        <v>458426</v>
      </c>
      <c r="K9" s="8">
        <f ca="1">SUM(OFFSET($J$2:J9,0,,,))</f>
        <v>7532005.25</v>
      </c>
    </row>
    <row r="10" spans="1:17" x14ac:dyDescent="0.3">
      <c r="A10" s="1"/>
      <c r="B10" s="1">
        <v>9</v>
      </c>
      <c r="C10" s="3">
        <v>41361</v>
      </c>
      <c r="D10" s="1" t="s">
        <v>10</v>
      </c>
      <c r="E10" s="7">
        <v>333447</v>
      </c>
      <c r="F10" s="7">
        <v>40672</v>
      </c>
      <c r="G10" s="7">
        <v>0</v>
      </c>
      <c r="H10" s="7">
        <v>1000</v>
      </c>
      <c r="I10" s="7"/>
      <c r="J10" s="1">
        <f t="shared" si="1"/>
        <v>334447</v>
      </c>
      <c r="K10" s="8">
        <f ca="1">SUM(OFFSET($J$2:J10,0,,,))</f>
        <v>7866452.25</v>
      </c>
    </row>
    <row r="11" spans="1:17" x14ac:dyDescent="0.3">
      <c r="A11" s="1"/>
      <c r="B11" s="1">
        <v>10</v>
      </c>
      <c r="C11" s="3">
        <v>41773</v>
      </c>
      <c r="D11" s="1"/>
      <c r="E11" s="4"/>
      <c r="F11" s="4"/>
      <c r="G11" s="4"/>
      <c r="H11" s="4"/>
      <c r="I11" s="4"/>
      <c r="J11" s="1"/>
      <c r="K11" s="8">
        <f ca="1">SUM(OFFSET($J$2:J11,0,,,))</f>
        <v>7866452.25</v>
      </c>
    </row>
    <row r="12" spans="1:17" x14ac:dyDescent="0.3">
      <c r="A12" s="1"/>
      <c r="B12" s="1">
        <v>11</v>
      </c>
      <c r="C12" s="3">
        <v>41867</v>
      </c>
      <c r="D12" s="1"/>
      <c r="E12" s="4"/>
      <c r="F12" s="4"/>
      <c r="G12" s="4"/>
      <c r="H12" s="4"/>
      <c r="I12" s="4"/>
      <c r="J12" s="1"/>
      <c r="K12" s="8">
        <f ca="1">SUM(OFFSET($J$2:J12,0,,,))</f>
        <v>7866452.25</v>
      </c>
    </row>
    <row r="13" spans="1:17" x14ac:dyDescent="0.3">
      <c r="A13" s="1"/>
      <c r="B13" s="1">
        <v>12</v>
      </c>
      <c r="C13" s="3">
        <v>41994</v>
      </c>
      <c r="D13" s="1"/>
      <c r="E13" s="4"/>
      <c r="F13" s="4"/>
      <c r="G13" s="4"/>
      <c r="H13" s="4"/>
      <c r="I13" s="4"/>
      <c r="J13" s="1"/>
      <c r="K13" s="8">
        <f ca="1">SUM(OFFSET($J$2:J13,0,,,))</f>
        <v>7866452.25</v>
      </c>
    </row>
    <row r="14" spans="1:17" x14ac:dyDescent="0.3">
      <c r="A14" s="1"/>
      <c r="B14" s="1">
        <v>13</v>
      </c>
      <c r="C14" s="3">
        <v>42040</v>
      </c>
      <c r="D14" s="1"/>
      <c r="E14" s="4"/>
      <c r="F14" s="4"/>
      <c r="G14" s="4"/>
      <c r="H14" s="4"/>
      <c r="I14" s="4"/>
      <c r="J14" s="1"/>
      <c r="K14" s="8">
        <f ca="1">SUM(OFFSET($J$2:J14,0,,,))</f>
        <v>7866452.25</v>
      </c>
    </row>
    <row r="15" spans="1:17" x14ac:dyDescent="0.3">
      <c r="A15" s="1"/>
      <c r="B15" s="1">
        <v>14</v>
      </c>
      <c r="C15" s="3">
        <v>42047</v>
      </c>
      <c r="D15" s="1"/>
      <c r="E15" s="4"/>
      <c r="F15" s="4"/>
      <c r="G15" s="4"/>
      <c r="H15" s="4"/>
      <c r="I15" s="4"/>
      <c r="J15" s="1"/>
      <c r="K15" s="8">
        <f ca="1">SUM(OFFSET($J$2:J15,0,,,))</f>
        <v>7866452.25</v>
      </c>
    </row>
    <row r="16" spans="1:17" x14ac:dyDescent="0.3">
      <c r="A16" s="1"/>
      <c r="B16" s="1">
        <v>15</v>
      </c>
      <c r="C16" s="3"/>
      <c r="D16" s="1"/>
      <c r="E16" s="4"/>
      <c r="F16" s="4"/>
      <c r="G16" s="4"/>
      <c r="H16" s="4"/>
      <c r="I16" s="4"/>
      <c r="J16" s="1"/>
      <c r="K16" s="8">
        <f ca="1">SUM(OFFSET($J$2:J16,0,,,))</f>
        <v>7866452.25</v>
      </c>
    </row>
    <row r="17" spans="5:16" x14ac:dyDescent="0.3">
      <c r="E17">
        <f>SUM(E2:E16)</f>
        <v>6861191.25</v>
      </c>
      <c r="F17">
        <f t="shared" ref="F17:I17" si="2">SUM(F2:F16)</f>
        <v>594966</v>
      </c>
      <c r="G17">
        <f t="shared" si="2"/>
        <v>261894</v>
      </c>
      <c r="H17">
        <f t="shared" si="2"/>
        <v>14097</v>
      </c>
      <c r="I17">
        <f t="shared" si="2"/>
        <v>729270</v>
      </c>
      <c r="J17">
        <f>SUM(J2:J16)</f>
        <v>7866452.25</v>
      </c>
      <c r="L17" s="5">
        <f>J17*10%+J17</f>
        <v>8653097.4749999996</v>
      </c>
      <c r="M17" s="5">
        <f>J17*10%+J17+F17</f>
        <v>9248063.4749999996</v>
      </c>
      <c r="N17">
        <f>L17*12%</f>
        <v>1038371.6969999999</v>
      </c>
      <c r="O17" s="6">
        <f>L17*2%</f>
        <v>173061.94949999999</v>
      </c>
      <c r="P17" s="6">
        <f>N17-F17</f>
        <v>443405.69699999993</v>
      </c>
    </row>
    <row r="18" spans="5:16" x14ac:dyDescent="0.3">
      <c r="L18" s="5"/>
      <c r="M18" s="5"/>
    </row>
    <row r="19" spans="5:16" x14ac:dyDescent="0.3">
      <c r="L19" s="5"/>
    </row>
    <row r="24" spans="5:16" x14ac:dyDescent="0.3">
      <c r="F24" s="7" t="s">
        <v>17</v>
      </c>
    </row>
    <row r="25" spans="5:16" x14ac:dyDescent="0.3">
      <c r="F25" s="4" t="s">
        <v>18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Milena</cp:lastModifiedBy>
  <dcterms:created xsi:type="dcterms:W3CDTF">2015-02-12T13:27:25Z</dcterms:created>
  <dcterms:modified xsi:type="dcterms:W3CDTF">2015-02-13T09:30:16Z</dcterms:modified>
</cp:coreProperties>
</file>