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в Уфе" sheetId="2" r:id="rId2"/>
    <sheet name="в Москве" sheetId="4" r:id="rId3"/>
  </sheets>
  <calcPr calcId="152511"/>
</workbook>
</file>

<file path=xl/calcChain.xml><?xml version="1.0" encoding="utf-8"?>
<calcChain xmlns="http://schemas.openxmlformats.org/spreadsheetml/2006/main">
  <c r="H2" i="4" l="1"/>
  <c r="B2" i="4"/>
  <c r="B6" i="4" s="1"/>
  <c r="H2" i="2"/>
  <c r="B2" i="2" s="1"/>
  <c r="B3" i="2" s="1"/>
  <c r="B5" i="4" l="1"/>
  <c r="B3" i="4"/>
  <c r="A3" i="4" s="1"/>
  <c r="B4" i="4"/>
  <c r="A4" i="4" s="1"/>
  <c r="B5" i="2"/>
  <c r="B6" i="2"/>
  <c r="B4" i="2"/>
  <c r="A3" i="2"/>
  <c r="A5" i="4" l="1"/>
  <c r="A6" i="4" s="1"/>
  <c r="B1" i="4"/>
  <c r="D11" i="4" s="1"/>
  <c r="D9" i="4"/>
  <c r="D5" i="4"/>
  <c r="D8" i="4"/>
  <c r="D4" i="4"/>
  <c r="A4" i="2"/>
  <c r="D6" i="4" l="1"/>
  <c r="D10" i="4"/>
  <c r="G10" i="4" s="1"/>
  <c r="D7" i="4"/>
  <c r="I4" i="4"/>
  <c r="G4" i="4"/>
  <c r="E4" i="4"/>
  <c r="J4" i="4"/>
  <c r="H4" i="4"/>
  <c r="F4" i="4"/>
  <c r="I8" i="4"/>
  <c r="G8" i="4"/>
  <c r="E8" i="4"/>
  <c r="J8" i="4"/>
  <c r="H8" i="4"/>
  <c r="F8" i="4"/>
  <c r="J5" i="4"/>
  <c r="H5" i="4"/>
  <c r="F5" i="4"/>
  <c r="I5" i="4"/>
  <c r="G5" i="4"/>
  <c r="E5" i="4"/>
  <c r="J9" i="4"/>
  <c r="H9" i="4"/>
  <c r="F9" i="4"/>
  <c r="I9" i="4"/>
  <c r="G9" i="4"/>
  <c r="E9" i="4"/>
  <c r="I6" i="4"/>
  <c r="G6" i="4"/>
  <c r="E6" i="4"/>
  <c r="J6" i="4"/>
  <c r="H6" i="4"/>
  <c r="F6" i="4"/>
  <c r="I10" i="4"/>
  <c r="E10" i="4"/>
  <c r="H10" i="4"/>
  <c r="J7" i="4"/>
  <c r="H7" i="4"/>
  <c r="F7" i="4"/>
  <c r="I7" i="4"/>
  <c r="G7" i="4"/>
  <c r="E7" i="4"/>
  <c r="J11" i="4"/>
  <c r="H11" i="4"/>
  <c r="F11" i="4"/>
  <c r="I11" i="4"/>
  <c r="G11" i="4"/>
  <c r="E11" i="4"/>
  <c r="A5" i="2"/>
  <c r="F10" i="4" l="1"/>
  <c r="J10" i="4"/>
  <c r="A6" i="2"/>
  <c r="B1" i="2" l="1"/>
  <c r="D4" i="2" l="1"/>
  <c r="D5" i="2"/>
  <c r="D7" i="2"/>
  <c r="D9" i="2"/>
  <c r="D11" i="2"/>
  <c r="D6" i="2"/>
  <c r="D8" i="2"/>
  <c r="D10" i="2"/>
  <c r="I10" i="2" l="1"/>
  <c r="J10" i="2"/>
  <c r="I6" i="2"/>
  <c r="J6" i="2"/>
  <c r="I9" i="2"/>
  <c r="J9" i="2"/>
  <c r="I5" i="2"/>
  <c r="J5" i="2"/>
  <c r="I8" i="2"/>
  <c r="J8" i="2"/>
  <c r="I11" i="2"/>
  <c r="J11" i="2"/>
  <c r="I7" i="2"/>
  <c r="J7" i="2"/>
  <c r="I4" i="2"/>
  <c r="J4" i="2"/>
  <c r="G10" i="2"/>
  <c r="H10" i="2"/>
  <c r="G6" i="2"/>
  <c r="H6" i="2"/>
  <c r="G9" i="2"/>
  <c r="H9" i="2"/>
  <c r="G5" i="2"/>
  <c r="H5" i="2"/>
  <c r="G8" i="2"/>
  <c r="H8" i="2"/>
  <c r="G11" i="2"/>
  <c r="H11" i="2"/>
  <c r="G7" i="2"/>
  <c r="H7" i="2"/>
  <c r="G4" i="2"/>
  <c r="H4" i="2"/>
  <c r="E10" i="2"/>
  <c r="F10" i="2"/>
  <c r="E6" i="2"/>
  <c r="F6" i="2"/>
  <c r="E9" i="2"/>
  <c r="F9" i="2"/>
  <c r="E5" i="2"/>
  <c r="F5" i="2"/>
  <c r="E8" i="2"/>
  <c r="F8" i="2"/>
  <c r="E11" i="2"/>
  <c r="F11" i="2"/>
  <c r="E7" i="2"/>
  <c r="F7" i="2"/>
  <c r="E4" i="2"/>
  <c r="F4" i="2"/>
</calcChain>
</file>

<file path=xl/sharedStrings.xml><?xml version="1.0" encoding="utf-8"?>
<sst xmlns="http://schemas.openxmlformats.org/spreadsheetml/2006/main" count="53" uniqueCount="14">
  <si>
    <t>номер</t>
  </si>
  <si>
    <t>дата</t>
  </si>
  <si>
    <t>Всего поступило:</t>
  </si>
  <si>
    <t>в Москве</t>
  </si>
  <si>
    <t>в Самаре</t>
  </si>
  <si>
    <t>в Челябинске</t>
  </si>
  <si>
    <t>кол-во</t>
  </si>
  <si>
    <t>467; 468</t>
  </si>
  <si>
    <t>144; 255; 300</t>
  </si>
  <si>
    <t>200; 201</t>
  </si>
  <si>
    <t>в Уфе</t>
  </si>
  <si>
    <t>№ п/п</t>
  </si>
  <si>
    <t>Таблица 1 (заполняется вручную)</t>
  </si>
  <si>
    <t>Таблица 2 (формируется автоматически при заполнении таб.1)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</si>
</sst>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0" xfId="0" applyFont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4" fontId="1" fillId="5" borderId="13" xfId="0" applyNumberFormat="1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14" fontId="1" fillId="6" borderId="10" xfId="0" applyNumberFormat="1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A10" sqref="A10:G14"/>
    </sheetView>
  </sheetViews>
  <sheetFormatPr defaultRowHeight="15" x14ac:dyDescent="0.25"/>
  <cols>
    <col min="1" max="2" width="9.140625" style="1"/>
    <col min="3" max="3" width="12.5703125" style="1" customWidth="1"/>
    <col min="4" max="4" width="13" style="2" customWidth="1"/>
    <col min="5" max="5" width="7.85546875" style="4" customWidth="1"/>
    <col min="6" max="15" width="10.7109375" style="3" customWidth="1"/>
    <col min="16" max="16" width="11.42578125" style="1" customWidth="1"/>
    <col min="17" max="16384" width="9.140625" style="1"/>
  </cols>
  <sheetData>
    <row r="1" spans="1:16" ht="15.75" thickBot="1" x14ac:dyDescent="0.3">
      <c r="A1" s="1" t="s">
        <v>12</v>
      </c>
    </row>
    <row r="2" spans="1:16" x14ac:dyDescent="0.25">
      <c r="A2" s="37" t="s">
        <v>11</v>
      </c>
      <c r="B2" s="41" t="s">
        <v>2</v>
      </c>
      <c r="C2" s="42"/>
      <c r="D2" s="43"/>
      <c r="E2" s="37" t="s">
        <v>3</v>
      </c>
      <c r="F2" s="39"/>
      <c r="G2" s="40"/>
      <c r="H2" s="37" t="s">
        <v>4</v>
      </c>
      <c r="I2" s="39"/>
      <c r="J2" s="39"/>
      <c r="K2" s="37" t="s">
        <v>10</v>
      </c>
      <c r="L2" s="39"/>
      <c r="M2" s="40"/>
      <c r="N2" s="37" t="s">
        <v>5</v>
      </c>
      <c r="O2" s="39"/>
      <c r="P2" s="40"/>
    </row>
    <row r="3" spans="1:16" ht="15.75" thickBot="1" x14ac:dyDescent="0.3">
      <c r="A3" s="38"/>
      <c r="B3" s="32" t="s">
        <v>6</v>
      </c>
      <c r="C3" s="33" t="s">
        <v>0</v>
      </c>
      <c r="D3" s="34" t="s">
        <v>1</v>
      </c>
      <c r="E3" s="35" t="s">
        <v>6</v>
      </c>
      <c r="F3" s="33" t="s">
        <v>0</v>
      </c>
      <c r="G3" s="36" t="s">
        <v>1</v>
      </c>
      <c r="H3" s="35" t="s">
        <v>6</v>
      </c>
      <c r="I3" s="33" t="s">
        <v>0</v>
      </c>
      <c r="J3" s="34" t="s">
        <v>1</v>
      </c>
      <c r="K3" s="35" t="s">
        <v>6</v>
      </c>
      <c r="L3" s="33" t="s">
        <v>0</v>
      </c>
      <c r="M3" s="36" t="s">
        <v>1</v>
      </c>
      <c r="N3" s="35" t="s">
        <v>6</v>
      </c>
      <c r="O3" s="33" t="s">
        <v>0</v>
      </c>
      <c r="P3" s="36" t="s">
        <v>1</v>
      </c>
    </row>
    <row r="4" spans="1:16" x14ac:dyDescent="0.25">
      <c r="A4" s="25">
        <v>1</v>
      </c>
      <c r="B4" s="22">
        <v>2</v>
      </c>
      <c r="C4" s="23" t="s">
        <v>7</v>
      </c>
      <c r="D4" s="24">
        <v>41966</v>
      </c>
      <c r="E4" s="12">
        <v>1</v>
      </c>
      <c r="F4" s="18">
        <v>467</v>
      </c>
      <c r="G4" s="8">
        <v>41966</v>
      </c>
      <c r="H4" s="17"/>
      <c r="I4" s="18"/>
      <c r="J4" s="8">
        <v>41966</v>
      </c>
      <c r="K4" s="22">
        <v>1</v>
      </c>
      <c r="L4" s="23">
        <v>468</v>
      </c>
      <c r="M4" s="26">
        <v>41966</v>
      </c>
      <c r="N4" s="17"/>
      <c r="O4" s="18"/>
      <c r="P4" s="19">
        <v>41966</v>
      </c>
    </row>
    <row r="5" spans="1:16" x14ac:dyDescent="0.25">
      <c r="A5" s="15">
        <v>2</v>
      </c>
      <c r="B5" s="14">
        <v>1</v>
      </c>
      <c r="C5" s="5">
        <v>234</v>
      </c>
      <c r="D5" s="9">
        <v>41969</v>
      </c>
      <c r="E5" s="13"/>
      <c r="F5" s="5"/>
      <c r="G5" s="9">
        <v>41969</v>
      </c>
      <c r="H5" s="14">
        <v>1</v>
      </c>
      <c r="I5" s="5">
        <v>234</v>
      </c>
      <c r="J5" s="9">
        <v>41969</v>
      </c>
      <c r="K5" s="14"/>
      <c r="L5" s="5"/>
      <c r="M5" s="20">
        <v>41969</v>
      </c>
      <c r="N5" s="14"/>
      <c r="O5" s="5"/>
      <c r="P5" s="20">
        <v>41969</v>
      </c>
    </row>
    <row r="6" spans="1:16" x14ac:dyDescent="0.25">
      <c r="A6" s="15">
        <v>3</v>
      </c>
      <c r="B6" s="27">
        <v>3</v>
      </c>
      <c r="C6" s="28" t="s">
        <v>8</v>
      </c>
      <c r="D6" s="30">
        <v>41974</v>
      </c>
      <c r="E6" s="13"/>
      <c r="F6" s="5"/>
      <c r="G6" s="9">
        <v>41974</v>
      </c>
      <c r="H6" s="14">
        <v>1</v>
      </c>
      <c r="I6" s="5">
        <v>144</v>
      </c>
      <c r="J6" s="9">
        <v>41974</v>
      </c>
      <c r="K6" s="27">
        <v>1</v>
      </c>
      <c r="L6" s="28">
        <v>255</v>
      </c>
      <c r="M6" s="29">
        <v>41974</v>
      </c>
      <c r="N6" s="14">
        <v>1</v>
      </c>
      <c r="O6" s="5">
        <v>300</v>
      </c>
      <c r="P6" s="20">
        <v>41974</v>
      </c>
    </row>
    <row r="7" spans="1:16" ht="15.75" thickBot="1" x14ac:dyDescent="0.3">
      <c r="A7" s="16">
        <v>4</v>
      </c>
      <c r="B7" s="6">
        <v>2</v>
      </c>
      <c r="C7" s="7" t="s">
        <v>9</v>
      </c>
      <c r="D7" s="10">
        <v>41990</v>
      </c>
      <c r="E7" s="11">
        <v>1</v>
      </c>
      <c r="F7" s="7">
        <v>200</v>
      </c>
      <c r="G7" s="10">
        <v>41990</v>
      </c>
      <c r="H7" s="6">
        <v>1</v>
      </c>
      <c r="I7" s="7">
        <v>201</v>
      </c>
      <c r="J7" s="10">
        <v>41990</v>
      </c>
      <c r="K7" s="6"/>
      <c r="L7" s="7"/>
      <c r="M7" s="21">
        <v>41990</v>
      </c>
      <c r="N7" s="6"/>
      <c r="O7" s="7"/>
      <c r="P7" s="21">
        <v>41990</v>
      </c>
    </row>
    <row r="10" spans="1:16" ht="15.75" thickBot="1" x14ac:dyDescent="0.3">
      <c r="A10" s="1" t="s">
        <v>13</v>
      </c>
    </row>
    <row r="11" spans="1:16" x14ac:dyDescent="0.25">
      <c r="A11" s="37" t="s">
        <v>11</v>
      </c>
      <c r="B11" s="41" t="s">
        <v>2</v>
      </c>
      <c r="C11" s="42"/>
      <c r="D11" s="43"/>
      <c r="E11" s="37" t="s">
        <v>10</v>
      </c>
      <c r="F11" s="39"/>
      <c r="G11" s="40"/>
    </row>
    <row r="12" spans="1:16" ht="15.75" thickBot="1" x14ac:dyDescent="0.3">
      <c r="A12" s="38"/>
      <c r="B12" s="32" t="s">
        <v>6</v>
      </c>
      <c r="C12" s="33" t="s">
        <v>0</v>
      </c>
      <c r="D12" s="34" t="s">
        <v>1</v>
      </c>
      <c r="E12" s="35" t="s">
        <v>6</v>
      </c>
      <c r="F12" s="33" t="s">
        <v>0</v>
      </c>
      <c r="G12" s="36" t="s">
        <v>1</v>
      </c>
    </row>
    <row r="13" spans="1:16" x14ac:dyDescent="0.25">
      <c r="A13" s="25">
        <v>1</v>
      </c>
      <c r="B13" s="22">
        <v>2</v>
      </c>
      <c r="C13" s="23" t="s">
        <v>7</v>
      </c>
      <c r="D13" s="24">
        <v>41966</v>
      </c>
      <c r="E13" s="22">
        <v>1</v>
      </c>
      <c r="F13" s="23">
        <v>468</v>
      </c>
      <c r="G13" s="26">
        <v>41966</v>
      </c>
    </row>
    <row r="14" spans="1:16" x14ac:dyDescent="0.25">
      <c r="A14" s="31">
        <v>2</v>
      </c>
      <c r="B14" s="27">
        <v>3</v>
      </c>
      <c r="C14" s="28" t="s">
        <v>8</v>
      </c>
      <c r="D14" s="30">
        <v>41974</v>
      </c>
      <c r="E14" s="27">
        <v>1</v>
      </c>
      <c r="F14" s="28">
        <v>255</v>
      </c>
      <c r="G14" s="29">
        <v>41974</v>
      </c>
    </row>
  </sheetData>
  <mergeCells count="9">
    <mergeCell ref="A11:A12"/>
    <mergeCell ref="B11:D11"/>
    <mergeCell ref="E11:G11"/>
    <mergeCell ref="B2:D2"/>
    <mergeCell ref="A2:A3"/>
    <mergeCell ref="N2:P2"/>
    <mergeCell ref="K2:M2"/>
    <mergeCell ref="E2:G2"/>
    <mergeCell ref="H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8" sqref="C18"/>
    </sheetView>
  </sheetViews>
  <sheetFormatPr defaultRowHeight="15" x14ac:dyDescent="0.25"/>
  <cols>
    <col min="4" max="5" width="9.140625" style="1"/>
    <col min="6" max="6" width="12.5703125" style="1" customWidth="1"/>
    <col min="7" max="7" width="13" style="2" customWidth="1"/>
    <col min="8" max="8" width="7.85546875" style="4" customWidth="1"/>
    <col min="9" max="10" width="10.7109375" style="3" customWidth="1"/>
  </cols>
  <sheetData>
    <row r="1" spans="1:10" ht="15.75" thickBot="1" x14ac:dyDescent="0.3">
      <c r="B1" s="44">
        <f ca="1">MAX(A3:A6)</f>
        <v>2</v>
      </c>
    </row>
    <row r="2" spans="1:10" x14ac:dyDescent="0.25">
      <c r="A2" s="44"/>
      <c r="B2" s="44">
        <f ca="1">MATCH(H2,Лист1!2:2,0)</f>
        <v>11</v>
      </c>
      <c r="D2" s="53" t="s">
        <v>11</v>
      </c>
      <c r="E2" s="54" t="s">
        <v>2</v>
      </c>
      <c r="F2" s="55"/>
      <c r="G2" s="56"/>
      <c r="H2" s="45" t="str">
        <f ca="1">TRIM(RIGHTB(SUBSTITUTE(CELL("filename",H2),"]",REPT(" ",31)),31))</f>
        <v>в Уфе</v>
      </c>
      <c r="I2" s="46"/>
      <c r="J2" s="47"/>
    </row>
    <row r="3" spans="1:10" ht="15.75" thickBot="1" x14ac:dyDescent="0.3">
      <c r="A3" s="44">
        <f ca="1">IF(B3&gt;0,A2+1,A2)</f>
        <v>0</v>
      </c>
      <c r="B3" s="44">
        <f ca="1">SUMPRODUCT(SMALL((INDEX(Лист1!$4:$7,,B$2)&lt;&gt;"")*ROW($4:$7),ROW(H2)))</f>
        <v>0</v>
      </c>
      <c r="D3" s="57"/>
      <c r="E3" s="58" t="s">
        <v>6</v>
      </c>
      <c r="F3" s="59" t="s">
        <v>0</v>
      </c>
      <c r="G3" s="60" t="s">
        <v>1</v>
      </c>
      <c r="H3" s="61" t="s">
        <v>6</v>
      </c>
      <c r="I3" s="59" t="s">
        <v>0</v>
      </c>
      <c r="J3" s="62" t="s">
        <v>1</v>
      </c>
    </row>
    <row r="4" spans="1:10" x14ac:dyDescent="0.25">
      <c r="A4" s="44">
        <f t="shared" ref="A4:A6" ca="1" si="0">IF(B4&gt;0,A3+1,A3)</f>
        <v>0</v>
      </c>
      <c r="B4" s="44">
        <f ca="1">SUMPRODUCT(SMALL((INDEX(Лист1!$4:$7,,B$2)&lt;&gt;"")*ROW($4:$7),ROW(B2)))</f>
        <v>0</v>
      </c>
      <c r="D4" s="52">
        <f ca="1">IF(ROW(D1)&lt;B$1+1,ROW(D1),"")</f>
        <v>1</v>
      </c>
      <c r="E4" s="48">
        <f ca="1">IF($D4="","",INDEX(Лист1!$B$1:$D$7,VLOOKUP($D4,$A$3:$B$6,2,0),COLUMN(A1)))</f>
        <v>2</v>
      </c>
      <c r="F4" s="48" t="str">
        <f ca="1">IF($D4="","",INDEX(Лист1!$B$1:$D$7,VLOOKUP($D4,$A$3:$B$6,2,0),COLUMN(B1)))</f>
        <v>467; 468</v>
      </c>
      <c r="G4" s="49">
        <f ca="1">IF($D4="","",INDEX(Лист1!$B$1:$D$7,VLOOKUP($D4,$A$3:$B$6,2,0),COLUMN(C1)))</f>
        <v>41966</v>
      </c>
      <c r="H4" s="50">
        <f ca="1">IF($D4="","",INDEX(Лист1!$1:$7,VLOOKUP($D4,$A$3:$B$6,2,0),COLUMN(A1)+$B$2-1))</f>
        <v>1</v>
      </c>
      <c r="I4" s="50">
        <f ca="1">IF($D4="","",INDEX(Лист1!$1:$7,VLOOKUP($D4,$A$3:$B$6,2,0),COLUMN(B1)+$B$2-1))</f>
        <v>468</v>
      </c>
      <c r="J4" s="51">
        <f ca="1">IF($D4="","",INDEX(Лист1!$1:$7,VLOOKUP($D4,$A$3:$B$6,2,0),COLUMN(C1)+$B$2-1))</f>
        <v>41966</v>
      </c>
    </row>
    <row r="5" spans="1:10" x14ac:dyDescent="0.25">
      <c r="A5" s="44">
        <f t="shared" ca="1" si="0"/>
        <v>1</v>
      </c>
      <c r="B5" s="44">
        <f ca="1">SUMPRODUCT(SMALL((INDEX(Лист1!$4:$7,,B$2)&lt;&gt;"")*ROW($4:$7),ROW(B3)))</f>
        <v>4</v>
      </c>
      <c r="D5" s="52">
        <f t="shared" ref="D5:D11" ca="1" si="1">IF(ROW(D2)&lt;B$1+1,ROW(D2),"")</f>
        <v>2</v>
      </c>
      <c r="E5" s="48">
        <f ca="1">IF($D5="","",INDEX(Лист1!$B$1:$D$7,VLOOKUP($D5,$A$3:$B$6,2,0),COLUMN(A2)))</f>
        <v>3</v>
      </c>
      <c r="F5" s="48" t="str">
        <f ca="1">IF($D5="","",INDEX(Лист1!$B$1:$D$7,VLOOKUP($D5,$A$3:$B$6,2,0),COLUMN(B2)))</f>
        <v>144; 255; 300</v>
      </c>
      <c r="G5" s="49">
        <f ca="1">IF($D5="","",INDEX(Лист1!$B$1:$D$7,VLOOKUP($D5,$A$3:$B$6,2,0),COLUMN(C2)))</f>
        <v>41974</v>
      </c>
      <c r="H5" s="50">
        <f ca="1">IF($D5="","",INDEX(Лист1!$1:$7,VLOOKUP($D5,$A$3:$B$6,2,0),COLUMN(A2)+$B$2-1))</f>
        <v>1</v>
      </c>
      <c r="I5" s="50">
        <f ca="1">IF($D5="","",INDEX(Лист1!$1:$7,VLOOKUP($D5,$A$3:$B$6,2,0),COLUMN(B2)+$B$2-1))</f>
        <v>255</v>
      </c>
      <c r="J5" s="51">
        <f ca="1">IF($D5="","",INDEX(Лист1!$1:$7,VLOOKUP($D5,$A$3:$B$6,2,0),COLUMN(C2)+$B$2-1))</f>
        <v>41974</v>
      </c>
    </row>
    <row r="6" spans="1:10" x14ac:dyDescent="0.25">
      <c r="A6" s="44">
        <f t="shared" ca="1" si="0"/>
        <v>2</v>
      </c>
      <c r="B6" s="44">
        <f ca="1">SUMPRODUCT(SMALL((INDEX(Лист1!$4:$7,,B$2)&lt;&gt;"")*ROW($4:$7),ROW(B4)))</f>
        <v>6</v>
      </c>
      <c r="D6" s="52" t="str">
        <f t="shared" ca="1" si="1"/>
        <v/>
      </c>
      <c r="E6" s="48" t="str">
        <f ca="1">IF($D6="","",INDEX(Лист1!$B$1:$D$7,VLOOKUP($D6,$A$3:$B$6,2,0),COLUMN(A3)))</f>
        <v/>
      </c>
      <c r="F6" s="48" t="str">
        <f ca="1">IF($D6="","",INDEX(Лист1!$B$1:$D$7,VLOOKUP($D6,$A$3:$B$6,2,0),COLUMN(B3)))</f>
        <v/>
      </c>
      <c r="G6" s="49" t="str">
        <f ca="1">IF($D6="","",INDEX(Лист1!$B$1:$D$7,VLOOKUP($D6,$A$3:$B$6,2,0),COLUMN(C3)))</f>
        <v/>
      </c>
      <c r="H6" s="50" t="str">
        <f ca="1">IF($D6="","",INDEX(Лист1!$1:$7,VLOOKUP($D6,$A$3:$B$6,2,0),COLUMN(A3)+$B$2-1))</f>
        <v/>
      </c>
      <c r="I6" s="50" t="str">
        <f ca="1">IF($D6="","",INDEX(Лист1!$1:$7,VLOOKUP($D6,$A$3:$B$6,2,0),COLUMN(B3)+$B$2-1))</f>
        <v/>
      </c>
      <c r="J6" s="51" t="str">
        <f ca="1">IF($D6="","",INDEX(Лист1!$1:$7,VLOOKUP($D6,$A$3:$B$6,2,0),COLUMN(C3)+$B$2-1))</f>
        <v/>
      </c>
    </row>
    <row r="7" spans="1:10" x14ac:dyDescent="0.25">
      <c r="D7" s="52" t="str">
        <f t="shared" ca="1" si="1"/>
        <v/>
      </c>
      <c r="E7" s="48" t="str">
        <f ca="1">IF($D7="","",INDEX(Лист1!$B$1:$D$7,VLOOKUP($D7,$A$3:$B$6,2,0),COLUMN(A4)))</f>
        <v/>
      </c>
      <c r="F7" s="48" t="str">
        <f ca="1">IF($D7="","",INDEX(Лист1!$B$1:$D$7,VLOOKUP($D7,$A$3:$B$6,2,0),COLUMN(B4)))</f>
        <v/>
      </c>
      <c r="G7" s="49" t="str">
        <f ca="1">IF($D7="","",INDEX(Лист1!$B$1:$D$7,VLOOKUP($D7,$A$3:$B$6,2,0),COLUMN(C4)))</f>
        <v/>
      </c>
      <c r="H7" s="50" t="str">
        <f ca="1">IF($D7="","",INDEX(Лист1!$1:$7,VLOOKUP($D7,$A$3:$B$6,2,0),COLUMN(A4)+$B$2-1))</f>
        <v/>
      </c>
      <c r="I7" s="50" t="str">
        <f ca="1">IF($D7="","",INDEX(Лист1!$1:$7,VLOOKUP($D7,$A$3:$B$6,2,0),COLUMN(B4)+$B$2-1))</f>
        <v/>
      </c>
      <c r="J7" s="51" t="str">
        <f ca="1">IF($D7="","",INDEX(Лист1!$1:$7,VLOOKUP($D7,$A$3:$B$6,2,0),COLUMN(C4)+$B$2-1))</f>
        <v/>
      </c>
    </row>
    <row r="8" spans="1:10" x14ac:dyDescent="0.25">
      <c r="D8" s="52" t="str">
        <f t="shared" ca="1" si="1"/>
        <v/>
      </c>
      <c r="E8" s="48" t="str">
        <f ca="1">IF($D8="","",INDEX(Лист1!$B$1:$D$7,VLOOKUP($D8,$A$3:$B$6,2,0),COLUMN(A5)))</f>
        <v/>
      </c>
      <c r="F8" s="48" t="str">
        <f ca="1">IF($D8="","",INDEX(Лист1!$B$1:$D$7,VLOOKUP($D8,$A$3:$B$6,2,0),COLUMN(B5)))</f>
        <v/>
      </c>
      <c r="G8" s="49" t="str">
        <f ca="1">IF($D8="","",INDEX(Лист1!$B$1:$D$7,VLOOKUP($D8,$A$3:$B$6,2,0),COLUMN(C5)))</f>
        <v/>
      </c>
      <c r="H8" s="50" t="str">
        <f ca="1">IF($D8="","",INDEX(Лист1!$1:$7,VLOOKUP($D8,$A$3:$B$6,2,0),COLUMN(A5)+$B$2-1))</f>
        <v/>
      </c>
      <c r="I8" s="50" t="str">
        <f ca="1">IF($D8="","",INDEX(Лист1!$1:$7,VLOOKUP($D8,$A$3:$B$6,2,0),COLUMN(B5)+$B$2-1))</f>
        <v/>
      </c>
      <c r="J8" s="51" t="str">
        <f ca="1">IF($D8="","",INDEX(Лист1!$1:$7,VLOOKUP($D8,$A$3:$B$6,2,0),COLUMN(C5)+$B$2-1))</f>
        <v/>
      </c>
    </row>
    <row r="9" spans="1:10" x14ac:dyDescent="0.25">
      <c r="D9" s="52" t="str">
        <f t="shared" ca="1" si="1"/>
        <v/>
      </c>
      <c r="E9" s="48" t="str">
        <f ca="1">IF($D9="","",INDEX(Лист1!$B$1:$D$7,VLOOKUP($D9,$A$3:$B$6,2,0),COLUMN(A6)))</f>
        <v/>
      </c>
      <c r="F9" s="48" t="str">
        <f ca="1">IF($D9="","",INDEX(Лист1!$B$1:$D$7,VLOOKUP($D9,$A$3:$B$6,2,0),COLUMN(B6)))</f>
        <v/>
      </c>
      <c r="G9" s="49" t="str">
        <f ca="1">IF($D9="","",INDEX(Лист1!$B$1:$D$7,VLOOKUP($D9,$A$3:$B$6,2,0),COLUMN(C6)))</f>
        <v/>
      </c>
      <c r="H9" s="50" t="str">
        <f ca="1">IF($D9="","",INDEX(Лист1!$1:$7,VLOOKUP($D9,$A$3:$B$6,2,0),COLUMN(A6)+$B$2-1))</f>
        <v/>
      </c>
      <c r="I9" s="50" t="str">
        <f ca="1">IF($D9="","",INDEX(Лист1!$1:$7,VLOOKUP($D9,$A$3:$B$6,2,0),COLUMN(B6)+$B$2-1))</f>
        <v/>
      </c>
      <c r="J9" s="51" t="str">
        <f ca="1">IF($D9="","",INDEX(Лист1!$1:$7,VLOOKUP($D9,$A$3:$B$6,2,0),COLUMN(C6)+$B$2-1))</f>
        <v/>
      </c>
    </row>
    <row r="10" spans="1:10" x14ac:dyDescent="0.25">
      <c r="D10" s="52" t="str">
        <f t="shared" ca="1" si="1"/>
        <v/>
      </c>
      <c r="E10" s="48" t="str">
        <f ca="1">IF($D10="","",INDEX(Лист1!$B$1:$D$7,VLOOKUP($D10,$A$3:$B$6,2,0),COLUMN(A7)))</f>
        <v/>
      </c>
      <c r="F10" s="48" t="str">
        <f ca="1">IF($D10="","",INDEX(Лист1!$B$1:$D$7,VLOOKUP($D10,$A$3:$B$6,2,0),COLUMN(B7)))</f>
        <v/>
      </c>
      <c r="G10" s="49" t="str">
        <f ca="1">IF($D10="","",INDEX(Лист1!$B$1:$D$7,VLOOKUP($D10,$A$3:$B$6,2,0),COLUMN(C7)))</f>
        <v/>
      </c>
      <c r="H10" s="50" t="str">
        <f ca="1">IF($D10="","",INDEX(Лист1!$1:$7,VLOOKUP($D10,$A$3:$B$6,2,0),COLUMN(A7)+$B$2-1))</f>
        <v/>
      </c>
      <c r="I10" s="50" t="str">
        <f ca="1">IF($D10="","",INDEX(Лист1!$1:$7,VLOOKUP($D10,$A$3:$B$6,2,0),COLUMN(B7)+$B$2-1))</f>
        <v/>
      </c>
      <c r="J10" s="51" t="str">
        <f ca="1">IF($D10="","",INDEX(Лист1!$1:$7,VLOOKUP($D10,$A$3:$B$6,2,0),COLUMN(C7)+$B$2-1))</f>
        <v/>
      </c>
    </row>
    <row r="11" spans="1:10" x14ac:dyDescent="0.25">
      <c r="D11" s="52" t="str">
        <f t="shared" ca="1" si="1"/>
        <v/>
      </c>
      <c r="E11" s="48" t="str">
        <f ca="1">IF($D11="","",INDEX(Лист1!$B$1:$D$7,VLOOKUP($D11,$A$3:$B$6,2,0),COLUMN(A8)))</f>
        <v/>
      </c>
      <c r="F11" s="48" t="str">
        <f ca="1">IF($D11="","",INDEX(Лист1!$B$1:$D$7,VLOOKUP($D11,$A$3:$B$6,2,0),COLUMN(B8)))</f>
        <v/>
      </c>
      <c r="G11" s="49" t="str">
        <f ca="1">IF($D11="","",INDEX(Лист1!$B$1:$D$7,VLOOKUP($D11,$A$3:$B$6,2,0),COLUMN(C8)))</f>
        <v/>
      </c>
      <c r="H11" s="50" t="str">
        <f ca="1">IF($D11="","",INDEX(Лист1!$1:$7,VLOOKUP($D11,$A$3:$B$6,2,0),COLUMN(A8)+$B$2-1))</f>
        <v/>
      </c>
      <c r="I11" s="50" t="str">
        <f ca="1">IF($D11="","",INDEX(Лист1!$1:$7,VLOOKUP($D11,$A$3:$B$6,2,0),COLUMN(B8)+$B$2-1))</f>
        <v/>
      </c>
      <c r="J11" s="51" t="str">
        <f ca="1">IF($D11="","",INDEX(Лист1!$1:$7,VLOOKUP($D11,$A$3:$B$6,2,0),COLUMN(C8)+$B$2-1))</f>
        <v/>
      </c>
    </row>
    <row r="12" spans="1:10" x14ac:dyDescent="0.25">
      <c r="D12"/>
      <c r="E12"/>
      <c r="F12"/>
      <c r="G12"/>
      <c r="H12"/>
      <c r="I12"/>
      <c r="J12"/>
    </row>
    <row r="13" spans="1:10" x14ac:dyDescent="0.25">
      <c r="D13"/>
      <c r="E13"/>
      <c r="F13"/>
      <c r="G13"/>
      <c r="H13"/>
      <c r="I13"/>
      <c r="J13"/>
    </row>
    <row r="14" spans="1:10" x14ac:dyDescent="0.25">
      <c r="D14"/>
      <c r="E14"/>
      <c r="F14"/>
      <c r="G14"/>
      <c r="H14"/>
      <c r="I14"/>
      <c r="J14"/>
    </row>
    <row r="15" spans="1:10" x14ac:dyDescent="0.25">
      <c r="D15"/>
      <c r="E15"/>
      <c r="F15"/>
      <c r="G15"/>
      <c r="H15"/>
      <c r="I15"/>
      <c r="J15"/>
    </row>
    <row r="18" spans="4:10" x14ac:dyDescent="0.25">
      <c r="D18"/>
      <c r="E18"/>
      <c r="F18"/>
      <c r="G18"/>
      <c r="H18"/>
      <c r="I18"/>
      <c r="J18"/>
    </row>
    <row r="19" spans="4:10" x14ac:dyDescent="0.25">
      <c r="D19"/>
      <c r="E19"/>
      <c r="F19"/>
      <c r="G19"/>
      <c r="H19"/>
      <c r="I19"/>
      <c r="J19"/>
    </row>
    <row r="20" spans="4:10" x14ac:dyDescent="0.25">
      <c r="D20"/>
      <c r="E20"/>
      <c r="F20"/>
      <c r="G20"/>
      <c r="H20"/>
      <c r="I20"/>
      <c r="J20"/>
    </row>
    <row r="21" spans="4:10" x14ac:dyDescent="0.25">
      <c r="D21"/>
      <c r="E21"/>
      <c r="F21"/>
      <c r="G21"/>
      <c r="H21"/>
      <c r="I21"/>
      <c r="J21"/>
    </row>
    <row r="22" spans="4:10" x14ac:dyDescent="0.25">
      <c r="D22"/>
      <c r="E22"/>
      <c r="F22"/>
      <c r="G22"/>
      <c r="H22"/>
      <c r="I22"/>
      <c r="J22"/>
    </row>
  </sheetData>
  <mergeCells count="3">
    <mergeCell ref="H2:J2"/>
    <mergeCell ref="D2:D3"/>
    <mergeCell ref="E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XFD1048576"/>
    </sheetView>
  </sheetViews>
  <sheetFormatPr defaultRowHeight="15" x14ac:dyDescent="0.25"/>
  <cols>
    <col min="4" max="5" width="9.140625" style="1"/>
    <col min="6" max="6" width="12.5703125" style="1" customWidth="1"/>
    <col min="7" max="7" width="13" style="2" customWidth="1"/>
    <col min="8" max="8" width="7.85546875" style="4" customWidth="1"/>
    <col min="9" max="10" width="10.7109375" style="3" customWidth="1"/>
  </cols>
  <sheetData>
    <row r="1" spans="1:10" ht="15.75" thickBot="1" x14ac:dyDescent="0.3">
      <c r="B1" s="44">
        <f ca="1">MAX(A3:A6)</f>
        <v>2</v>
      </c>
    </row>
    <row r="2" spans="1:10" x14ac:dyDescent="0.25">
      <c r="A2" s="44"/>
      <c r="B2" s="44">
        <f ca="1">MATCH(H2,Лист1!2:2,0)</f>
        <v>5</v>
      </c>
      <c r="D2" s="53" t="s">
        <v>11</v>
      </c>
      <c r="E2" s="54" t="s">
        <v>2</v>
      </c>
      <c r="F2" s="55"/>
      <c r="G2" s="56"/>
      <c r="H2" s="45" t="str">
        <f ca="1">TRIM(RIGHTB(SUBSTITUTE(CELL("filename",H2),"]",REPT(" ",31)),31))</f>
        <v>в Москве</v>
      </c>
      <c r="I2" s="46"/>
      <c r="J2" s="47"/>
    </row>
    <row r="3" spans="1:10" ht="15.75" thickBot="1" x14ac:dyDescent="0.3">
      <c r="A3" s="44">
        <f ca="1">IF(B3&gt;0,A2+1,A2)</f>
        <v>0</v>
      </c>
      <c r="B3" s="44">
        <f ca="1">SUMPRODUCT(SMALL((INDEX(Лист1!$4:$7,,B$2)&lt;&gt;"")*ROW($4:$7),ROW(H2)))</f>
        <v>0</v>
      </c>
      <c r="D3" s="57"/>
      <c r="E3" s="58" t="s">
        <v>6</v>
      </c>
      <c r="F3" s="59" t="s">
        <v>0</v>
      </c>
      <c r="G3" s="60" t="s">
        <v>1</v>
      </c>
      <c r="H3" s="61" t="s">
        <v>6</v>
      </c>
      <c r="I3" s="59" t="s">
        <v>0</v>
      </c>
      <c r="J3" s="62" t="s">
        <v>1</v>
      </c>
    </row>
    <row r="4" spans="1:10" x14ac:dyDescent="0.25">
      <c r="A4" s="44">
        <f t="shared" ref="A4:A6" ca="1" si="0">IF(B4&gt;0,A3+1,A3)</f>
        <v>0</v>
      </c>
      <c r="B4" s="44">
        <f ca="1">SUMPRODUCT(SMALL((INDEX(Лист1!$4:$7,,B$2)&lt;&gt;"")*ROW($4:$7),ROW(B2)))</f>
        <v>0</v>
      </c>
      <c r="D4" s="52">
        <f ca="1">IF(ROW(D1)&lt;B$1+1,ROW(D1),"")</f>
        <v>1</v>
      </c>
      <c r="E4" s="48">
        <f ca="1">IF($D4="","",INDEX(Лист1!$B$1:$D$7,VLOOKUP($D4,$A$3:$B$6,2,0),COLUMN(A1)))</f>
        <v>2</v>
      </c>
      <c r="F4" s="48" t="str">
        <f ca="1">IF($D4="","",INDEX(Лист1!$B$1:$D$7,VLOOKUP($D4,$A$3:$B$6,2,0),COLUMN(B1)))</f>
        <v>467; 468</v>
      </c>
      <c r="G4" s="49">
        <f ca="1">IF($D4="","",INDEX(Лист1!$B$1:$D$7,VLOOKUP($D4,$A$3:$B$6,2,0),COLUMN(C1)))</f>
        <v>41966</v>
      </c>
      <c r="H4" s="50">
        <f ca="1">IF($D4="","",INDEX(Лист1!$1:$7,VLOOKUP($D4,$A$3:$B$6,2,0),COLUMN(A1)+$B$2-1))</f>
        <v>1</v>
      </c>
      <c r="I4" s="50">
        <f ca="1">IF($D4="","",INDEX(Лист1!$1:$7,VLOOKUP($D4,$A$3:$B$6,2,0),COLUMN(B1)+$B$2-1))</f>
        <v>467</v>
      </c>
      <c r="J4" s="51">
        <f ca="1">IF($D4="","",INDEX(Лист1!$1:$7,VLOOKUP($D4,$A$3:$B$6,2,0),COLUMN(C1)+$B$2-1))</f>
        <v>41966</v>
      </c>
    </row>
    <row r="5" spans="1:10" x14ac:dyDescent="0.25">
      <c r="A5" s="44">
        <f t="shared" ca="1" si="0"/>
        <v>1</v>
      </c>
      <c r="B5" s="44">
        <f ca="1">SUMPRODUCT(SMALL((INDEX(Лист1!$4:$7,,B$2)&lt;&gt;"")*ROW($4:$7),ROW(B3)))</f>
        <v>4</v>
      </c>
      <c r="D5" s="52">
        <f t="shared" ref="D5:D11" ca="1" si="1">IF(ROW(D2)&lt;B$1+1,ROW(D2),"")</f>
        <v>2</v>
      </c>
      <c r="E5" s="48">
        <f ca="1">IF($D5="","",INDEX(Лист1!$B$1:$D$7,VLOOKUP($D5,$A$3:$B$6,2,0),COLUMN(A2)))</f>
        <v>2</v>
      </c>
      <c r="F5" s="48" t="str">
        <f ca="1">IF($D5="","",INDEX(Лист1!$B$1:$D$7,VLOOKUP($D5,$A$3:$B$6,2,0),COLUMN(B2)))</f>
        <v>200; 201</v>
      </c>
      <c r="G5" s="49">
        <f ca="1">IF($D5="","",INDEX(Лист1!$B$1:$D$7,VLOOKUP($D5,$A$3:$B$6,2,0),COLUMN(C2)))</f>
        <v>41990</v>
      </c>
      <c r="H5" s="50">
        <f ca="1">IF($D5="","",INDEX(Лист1!$1:$7,VLOOKUP($D5,$A$3:$B$6,2,0),COLUMN(A2)+$B$2-1))</f>
        <v>1</v>
      </c>
      <c r="I5" s="50">
        <f ca="1">IF($D5="","",INDEX(Лист1!$1:$7,VLOOKUP($D5,$A$3:$B$6,2,0),COLUMN(B2)+$B$2-1))</f>
        <v>200</v>
      </c>
      <c r="J5" s="51">
        <f ca="1">IF($D5="","",INDEX(Лист1!$1:$7,VLOOKUP($D5,$A$3:$B$6,2,0),COLUMN(C2)+$B$2-1))</f>
        <v>41990</v>
      </c>
    </row>
    <row r="6" spans="1:10" x14ac:dyDescent="0.25">
      <c r="A6" s="44">
        <f t="shared" ca="1" si="0"/>
        <v>2</v>
      </c>
      <c r="B6" s="44">
        <f ca="1">SUMPRODUCT(SMALL((INDEX(Лист1!$4:$7,,B$2)&lt;&gt;"")*ROW($4:$7),ROW(B4)))</f>
        <v>7</v>
      </c>
      <c r="D6" s="52" t="str">
        <f t="shared" ca="1" si="1"/>
        <v/>
      </c>
      <c r="E6" s="48" t="str">
        <f ca="1">IF($D6="","",INDEX(Лист1!$B$1:$D$7,VLOOKUP($D6,$A$3:$B$6,2,0),COLUMN(A3)))</f>
        <v/>
      </c>
      <c r="F6" s="48" t="str">
        <f ca="1">IF($D6="","",INDEX(Лист1!$B$1:$D$7,VLOOKUP($D6,$A$3:$B$6,2,0),COLUMN(B3)))</f>
        <v/>
      </c>
      <c r="G6" s="49" t="str">
        <f ca="1">IF($D6="","",INDEX(Лист1!$B$1:$D$7,VLOOKUP($D6,$A$3:$B$6,2,0),COLUMN(C3)))</f>
        <v/>
      </c>
      <c r="H6" s="50" t="str">
        <f ca="1">IF($D6="","",INDEX(Лист1!$1:$7,VLOOKUP($D6,$A$3:$B$6,2,0),COLUMN(A3)+$B$2-1))</f>
        <v/>
      </c>
      <c r="I6" s="50" t="str">
        <f ca="1">IF($D6="","",INDEX(Лист1!$1:$7,VLOOKUP($D6,$A$3:$B$6,2,0),COLUMN(B3)+$B$2-1))</f>
        <v/>
      </c>
      <c r="J6" s="51" t="str">
        <f ca="1">IF($D6="","",INDEX(Лист1!$1:$7,VLOOKUP($D6,$A$3:$B$6,2,0),COLUMN(C3)+$B$2-1))</f>
        <v/>
      </c>
    </row>
    <row r="7" spans="1:10" x14ac:dyDescent="0.25">
      <c r="D7" s="52" t="str">
        <f t="shared" ca="1" si="1"/>
        <v/>
      </c>
      <c r="E7" s="48" t="str">
        <f ca="1">IF($D7="","",INDEX(Лист1!$B$1:$D$7,VLOOKUP($D7,$A$3:$B$6,2,0),COLUMN(A4)))</f>
        <v/>
      </c>
      <c r="F7" s="48" t="str">
        <f ca="1">IF($D7="","",INDEX(Лист1!$B$1:$D$7,VLOOKUP($D7,$A$3:$B$6,2,0),COLUMN(B4)))</f>
        <v/>
      </c>
      <c r="G7" s="49" t="str">
        <f ca="1">IF($D7="","",INDEX(Лист1!$B$1:$D$7,VLOOKUP($D7,$A$3:$B$6,2,0),COLUMN(C4)))</f>
        <v/>
      </c>
      <c r="H7" s="50" t="str">
        <f ca="1">IF($D7="","",INDEX(Лист1!$1:$7,VLOOKUP($D7,$A$3:$B$6,2,0),COLUMN(A4)+$B$2-1))</f>
        <v/>
      </c>
      <c r="I7" s="50" t="str">
        <f ca="1">IF($D7="","",INDEX(Лист1!$1:$7,VLOOKUP($D7,$A$3:$B$6,2,0),COLUMN(B4)+$B$2-1))</f>
        <v/>
      </c>
      <c r="J7" s="51" t="str">
        <f ca="1">IF($D7="","",INDEX(Лист1!$1:$7,VLOOKUP($D7,$A$3:$B$6,2,0),COLUMN(C4)+$B$2-1))</f>
        <v/>
      </c>
    </row>
    <row r="8" spans="1:10" x14ac:dyDescent="0.25">
      <c r="D8" s="52" t="str">
        <f t="shared" ca="1" si="1"/>
        <v/>
      </c>
      <c r="E8" s="48" t="str">
        <f ca="1">IF($D8="","",INDEX(Лист1!$B$1:$D$7,VLOOKUP($D8,$A$3:$B$6,2,0),COLUMN(A5)))</f>
        <v/>
      </c>
      <c r="F8" s="48" t="str">
        <f ca="1">IF($D8="","",INDEX(Лист1!$B$1:$D$7,VLOOKUP($D8,$A$3:$B$6,2,0),COLUMN(B5)))</f>
        <v/>
      </c>
      <c r="G8" s="49" t="str">
        <f ca="1">IF($D8="","",INDEX(Лист1!$B$1:$D$7,VLOOKUP($D8,$A$3:$B$6,2,0),COLUMN(C5)))</f>
        <v/>
      </c>
      <c r="H8" s="50" t="str">
        <f ca="1">IF($D8="","",INDEX(Лист1!$1:$7,VLOOKUP($D8,$A$3:$B$6,2,0),COLUMN(A5)+$B$2-1))</f>
        <v/>
      </c>
      <c r="I8" s="50" t="str">
        <f ca="1">IF($D8="","",INDEX(Лист1!$1:$7,VLOOKUP($D8,$A$3:$B$6,2,0),COLUMN(B5)+$B$2-1))</f>
        <v/>
      </c>
      <c r="J8" s="51" t="str">
        <f ca="1">IF($D8="","",INDEX(Лист1!$1:$7,VLOOKUP($D8,$A$3:$B$6,2,0),COLUMN(C5)+$B$2-1))</f>
        <v/>
      </c>
    </row>
    <row r="9" spans="1:10" x14ac:dyDescent="0.25">
      <c r="D9" s="52" t="str">
        <f t="shared" ca="1" si="1"/>
        <v/>
      </c>
      <c r="E9" s="48" t="str">
        <f ca="1">IF($D9="","",INDEX(Лист1!$B$1:$D$7,VLOOKUP($D9,$A$3:$B$6,2,0),COLUMN(A6)))</f>
        <v/>
      </c>
      <c r="F9" s="48" t="str">
        <f ca="1">IF($D9="","",INDEX(Лист1!$B$1:$D$7,VLOOKUP($D9,$A$3:$B$6,2,0),COLUMN(B6)))</f>
        <v/>
      </c>
      <c r="G9" s="49" t="str">
        <f ca="1">IF($D9="","",INDEX(Лист1!$B$1:$D$7,VLOOKUP($D9,$A$3:$B$6,2,0),COLUMN(C6)))</f>
        <v/>
      </c>
      <c r="H9" s="50" t="str">
        <f ca="1">IF($D9="","",INDEX(Лист1!$1:$7,VLOOKUP($D9,$A$3:$B$6,2,0),COLUMN(A6)+$B$2-1))</f>
        <v/>
      </c>
      <c r="I9" s="50" t="str">
        <f ca="1">IF($D9="","",INDEX(Лист1!$1:$7,VLOOKUP($D9,$A$3:$B$6,2,0),COLUMN(B6)+$B$2-1))</f>
        <v/>
      </c>
      <c r="J9" s="51" t="str">
        <f ca="1">IF($D9="","",INDEX(Лист1!$1:$7,VLOOKUP($D9,$A$3:$B$6,2,0),COLUMN(C6)+$B$2-1))</f>
        <v/>
      </c>
    </row>
    <row r="10" spans="1:10" x14ac:dyDescent="0.25">
      <c r="D10" s="52" t="str">
        <f t="shared" ca="1" si="1"/>
        <v/>
      </c>
      <c r="E10" s="48" t="str">
        <f ca="1">IF($D10="","",INDEX(Лист1!$B$1:$D$7,VLOOKUP($D10,$A$3:$B$6,2,0),COLUMN(A7)))</f>
        <v/>
      </c>
      <c r="F10" s="48" t="str">
        <f ca="1">IF($D10="","",INDEX(Лист1!$B$1:$D$7,VLOOKUP($D10,$A$3:$B$6,2,0),COLUMN(B7)))</f>
        <v/>
      </c>
      <c r="G10" s="49" t="str">
        <f ca="1">IF($D10="","",INDEX(Лист1!$B$1:$D$7,VLOOKUP($D10,$A$3:$B$6,2,0),COLUMN(C7)))</f>
        <v/>
      </c>
      <c r="H10" s="50" t="str">
        <f ca="1">IF($D10="","",INDEX(Лист1!$1:$7,VLOOKUP($D10,$A$3:$B$6,2,0),COLUMN(A7)+$B$2-1))</f>
        <v/>
      </c>
      <c r="I10" s="50" t="str">
        <f ca="1">IF($D10="","",INDEX(Лист1!$1:$7,VLOOKUP($D10,$A$3:$B$6,2,0),COLUMN(B7)+$B$2-1))</f>
        <v/>
      </c>
      <c r="J10" s="51" t="str">
        <f ca="1">IF($D10="","",INDEX(Лист1!$1:$7,VLOOKUP($D10,$A$3:$B$6,2,0),COLUMN(C7)+$B$2-1))</f>
        <v/>
      </c>
    </row>
    <row r="11" spans="1:10" x14ac:dyDescent="0.25">
      <c r="D11" s="52" t="str">
        <f t="shared" ca="1" si="1"/>
        <v/>
      </c>
      <c r="E11" s="48" t="str">
        <f ca="1">IF($D11="","",INDEX(Лист1!$B$1:$D$7,VLOOKUP($D11,$A$3:$B$6,2,0),COLUMN(A8)))</f>
        <v/>
      </c>
      <c r="F11" s="48" t="str">
        <f ca="1">IF($D11="","",INDEX(Лист1!$B$1:$D$7,VLOOKUP($D11,$A$3:$B$6,2,0),COLUMN(B8)))</f>
        <v/>
      </c>
      <c r="G11" s="49" t="str">
        <f ca="1">IF($D11="","",INDEX(Лист1!$B$1:$D$7,VLOOKUP($D11,$A$3:$B$6,2,0),COLUMN(C8)))</f>
        <v/>
      </c>
      <c r="H11" s="50" t="str">
        <f ca="1">IF($D11="","",INDEX(Лист1!$1:$7,VLOOKUP($D11,$A$3:$B$6,2,0),COLUMN(A8)+$B$2-1))</f>
        <v/>
      </c>
      <c r="I11" s="50" t="str">
        <f ca="1">IF($D11="","",INDEX(Лист1!$1:$7,VLOOKUP($D11,$A$3:$B$6,2,0),COLUMN(B8)+$B$2-1))</f>
        <v/>
      </c>
      <c r="J11" s="51" t="str">
        <f ca="1">IF($D11="","",INDEX(Лист1!$1:$7,VLOOKUP($D11,$A$3:$B$6,2,0),COLUMN(C8)+$B$2-1))</f>
        <v/>
      </c>
    </row>
    <row r="12" spans="1:10" x14ac:dyDescent="0.25">
      <c r="D12"/>
      <c r="E12"/>
      <c r="F12"/>
      <c r="G12"/>
      <c r="H12"/>
      <c r="I12"/>
      <c r="J12"/>
    </row>
    <row r="13" spans="1:10" x14ac:dyDescent="0.25">
      <c r="D13"/>
      <c r="E13"/>
      <c r="F13"/>
      <c r="G13"/>
      <c r="H13"/>
      <c r="I13"/>
      <c r="J13"/>
    </row>
    <row r="14" spans="1:10" x14ac:dyDescent="0.25">
      <c r="D14"/>
      <c r="E14"/>
      <c r="F14"/>
      <c r="G14"/>
      <c r="H14"/>
      <c r="I14"/>
      <c r="J14"/>
    </row>
    <row r="15" spans="1:10" x14ac:dyDescent="0.25">
      <c r="D15"/>
      <c r="E15"/>
      <c r="F15"/>
      <c r="G15"/>
      <c r="H15"/>
      <c r="I15"/>
      <c r="J15"/>
    </row>
    <row r="18" spans="4:10" x14ac:dyDescent="0.25">
      <c r="D18"/>
      <c r="E18"/>
      <c r="F18"/>
      <c r="G18"/>
      <c r="H18"/>
      <c r="I18"/>
      <c r="J18"/>
    </row>
    <row r="19" spans="4:10" x14ac:dyDescent="0.25">
      <c r="D19"/>
      <c r="E19"/>
      <c r="F19"/>
      <c r="G19"/>
      <c r="H19"/>
      <c r="I19"/>
      <c r="J19"/>
    </row>
    <row r="20" spans="4:10" x14ac:dyDescent="0.25">
      <c r="D20"/>
      <c r="E20"/>
      <c r="F20"/>
      <c r="G20"/>
      <c r="H20"/>
      <c r="I20"/>
      <c r="J20"/>
    </row>
    <row r="21" spans="4:10" x14ac:dyDescent="0.25">
      <c r="D21"/>
      <c r="E21"/>
      <c r="F21"/>
      <c r="G21"/>
      <c r="H21"/>
      <c r="I21"/>
      <c r="J21"/>
    </row>
    <row r="22" spans="4:10" x14ac:dyDescent="0.25">
      <c r="D22"/>
      <c r="E22"/>
      <c r="F22"/>
      <c r="G22"/>
      <c r="H22"/>
      <c r="I22"/>
      <c r="J22"/>
    </row>
  </sheetData>
  <mergeCells count="3">
    <mergeCell ref="D2:D3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в Уфе</vt:lpstr>
      <vt:lpstr>в Москве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2015-01-01T17:54:45Z</dcterms:modified>
</cp:coreProperties>
</file>