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  <c r="E2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O12" i="1" l="1"/>
</calcChain>
</file>

<file path=xl/sharedStrings.xml><?xml version="1.0" encoding="utf-8"?>
<sst xmlns="http://schemas.openxmlformats.org/spreadsheetml/2006/main" count="44" uniqueCount="20">
  <si>
    <t xml:space="preserve">Поставщик </t>
  </si>
  <si>
    <t xml:space="preserve">Тип </t>
  </si>
  <si>
    <t xml:space="preserve">Количество </t>
  </si>
  <si>
    <t xml:space="preserve">Дата поставки </t>
  </si>
  <si>
    <t xml:space="preserve">недостача </t>
  </si>
  <si>
    <t xml:space="preserve">A </t>
  </si>
  <si>
    <t xml:space="preserve">С-50 </t>
  </si>
  <si>
    <t xml:space="preserve">B </t>
  </si>
  <si>
    <t xml:space="preserve">С-100 </t>
  </si>
  <si>
    <t xml:space="preserve">C </t>
  </si>
  <si>
    <t xml:space="preserve">D </t>
  </si>
  <si>
    <t xml:space="preserve">С-300 </t>
  </si>
  <si>
    <t xml:space="preserve">E </t>
  </si>
  <si>
    <t xml:space="preserve">D-500 </t>
  </si>
  <si>
    <t xml:space="preserve">F </t>
  </si>
  <si>
    <t xml:space="preserve">C-300 </t>
  </si>
  <si>
    <t xml:space="preserve">Итог </t>
  </si>
  <si>
    <t>Итог</t>
  </si>
  <si>
    <t>Критерий</t>
  </si>
  <si>
    <t>счетчик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</si>
</sst>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4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</cellXfs>
  <cellStyles count="1">
    <cellStyle name="Обычный" xfId="0" builtinId="0"/>
  </cellStyles>
  <dxfs count="1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G25" totalsRowShown="0" headerRowDxfId="14">
  <autoFilter ref="A3:G25"/>
  <tableColumns count="7">
    <tableColumn id="1" name="Поставщик "/>
    <tableColumn id="2" name="Тип "/>
    <tableColumn id="3" name="Количество " dataDxfId="13"/>
    <tableColumn id="4" name="Дата поставки " dataDxfId="12"/>
    <tableColumn id="5" name="недостача "/>
    <tableColumn id="6" name="Критерий" dataDxfId="4">
      <calculatedColumnFormula>CONCATENATE(A4,B4,C4)</calculatedColumnFormula>
    </tableColumn>
    <tableColumn id="7" name="счетчик" dataDxfId="3">
      <calculatedColumnFormula>COUNTIF(F4:$F$99,Таблица1[[#This Row],[Критерий]])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K3:O12" totalsRowCount="1" headerRowDxfId="11">
  <autoFilter ref="K3:O11"/>
  <tableColumns count="5">
    <tableColumn id="1" name="Поставщик " totalsRowLabel="Итог"/>
    <tableColumn id="2" name="Тип "/>
    <tableColumn id="3" name="Количество " dataDxfId="10" totalsRowDxfId="9"/>
    <tableColumn id="4" name="Дата поставки " dataDxfId="8" totalsRowDxfId="7"/>
    <tableColumn id="5" name="недостача " totalsRowFunction="sum" dataDxfId="6" totalsRow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85" zoomScaleNormal="85" workbookViewId="0">
      <selection activeCell="E25" sqref="E25"/>
    </sheetView>
  </sheetViews>
  <sheetFormatPr defaultRowHeight="14.25"/>
  <cols>
    <col min="1" max="1" width="14.875" customWidth="1"/>
    <col min="3" max="3" width="15.75" customWidth="1"/>
    <col min="4" max="4" width="22.125" customWidth="1"/>
    <col min="5" max="6" width="14" customWidth="1"/>
    <col min="7" max="7" width="11.5" bestFit="1" customWidth="1"/>
    <col min="8" max="9" width="14" customWidth="1"/>
    <col min="11" max="11" width="15.125" customWidth="1"/>
    <col min="12" max="12" width="8.125" customWidth="1"/>
    <col min="13" max="13" width="15.625" customWidth="1"/>
    <col min="14" max="14" width="18.125" customWidth="1"/>
    <col min="15" max="15" width="14.25" customWidth="1"/>
  </cols>
  <sheetData>
    <row r="1" spans="1:15">
      <c r="A1" s="10"/>
      <c r="B1" s="10"/>
      <c r="C1" s="10"/>
      <c r="D1" s="10"/>
      <c r="E1" s="10"/>
      <c r="F1" s="10"/>
      <c r="G1" s="10"/>
      <c r="H1" s="10"/>
      <c r="I1" s="10"/>
    </row>
    <row r="2" spans="1:15">
      <c r="A2" s="10"/>
      <c r="B2" s="10"/>
      <c r="C2" s="10"/>
      <c r="D2" s="10"/>
      <c r="E2" s="10"/>
      <c r="F2" s="10"/>
      <c r="G2" s="10"/>
      <c r="H2" s="10"/>
      <c r="I2" s="10"/>
    </row>
    <row r="3" spans="1:15" ht="15.7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1" t="s">
        <v>18</v>
      </c>
      <c r="G3" s="11" t="s">
        <v>19</v>
      </c>
      <c r="H3" s="2"/>
      <c r="I3" s="2"/>
      <c r="K3" s="2" t="s">
        <v>0</v>
      </c>
      <c r="L3" s="2" t="s">
        <v>1</v>
      </c>
      <c r="M3" s="2" t="s">
        <v>2</v>
      </c>
      <c r="N3" s="2" t="s">
        <v>3</v>
      </c>
      <c r="O3" s="2" t="s">
        <v>4</v>
      </c>
    </row>
    <row r="4" spans="1:15" ht="15.75" customHeight="1">
      <c r="A4" s="3" t="s">
        <v>5</v>
      </c>
      <c r="B4" s="3" t="s">
        <v>6</v>
      </c>
      <c r="C4" s="4">
        <v>70</v>
      </c>
      <c r="D4" s="5">
        <v>41907</v>
      </c>
      <c r="E4" s="6">
        <v>1</v>
      </c>
      <c r="F4" s="12" t="str">
        <f t="shared" ref="F4:F25" si="0">CONCATENATE(A4,B4,C4)</f>
        <v>A С-50 70</v>
      </c>
      <c r="G4" s="12">
        <f>IF(Таблица1[[#This Row],[Критерий]]="","",COUNTIF($F$3:F4,Таблица1[[#This Row],[Критерий]]))</f>
        <v>1</v>
      </c>
      <c r="H4" s="6"/>
      <c r="I4" s="6"/>
      <c r="K4" s="1"/>
      <c r="L4" s="1"/>
      <c r="M4" s="4">
        <v>100</v>
      </c>
      <c r="N4" s="5">
        <v>41907</v>
      </c>
      <c r="O4" s="7">
        <v>9</v>
      </c>
    </row>
    <row r="5" spans="1:15" ht="15.75">
      <c r="A5" s="1"/>
      <c r="B5" s="1"/>
      <c r="C5" s="4"/>
      <c r="D5" s="5"/>
      <c r="E5" s="6"/>
      <c r="F5" s="12" t="str">
        <f t="shared" si="0"/>
        <v/>
      </c>
      <c r="G5" s="12" t="str">
        <f>IF(Таблица1[[#This Row],[Критерий]]="","",COUNTIF($F$3:F5,Таблица1[[#This Row],[Критерий]]))</f>
        <v/>
      </c>
      <c r="H5" s="6"/>
      <c r="I5" s="6"/>
      <c r="K5" s="3" t="s">
        <v>7</v>
      </c>
      <c r="L5" s="3" t="s">
        <v>8</v>
      </c>
      <c r="M5" s="4"/>
      <c r="N5" s="5"/>
      <c r="O5" s="7"/>
    </row>
    <row r="6" spans="1:15" ht="15.75" customHeight="1">
      <c r="A6" s="3" t="s">
        <v>5</v>
      </c>
      <c r="B6" s="3" t="s">
        <v>6</v>
      </c>
      <c r="C6" s="4">
        <v>70</v>
      </c>
      <c r="D6" s="5">
        <v>41941</v>
      </c>
      <c r="E6" s="4">
        <v>1</v>
      </c>
      <c r="F6" s="13" t="str">
        <f t="shared" si="0"/>
        <v>A С-50 70</v>
      </c>
      <c r="G6" s="12">
        <f>IF(Таблица1[[#This Row],[Критерий]]="","",COUNTIF($F$3:F6,Таблица1[[#This Row],[Критерий]]))</f>
        <v>2</v>
      </c>
      <c r="H6" s="4"/>
      <c r="I6" s="4"/>
      <c r="K6" s="1"/>
      <c r="L6" s="1"/>
      <c r="M6" s="4">
        <v>100</v>
      </c>
      <c r="N6" s="5">
        <v>41927</v>
      </c>
      <c r="O6" s="4">
        <v>9</v>
      </c>
    </row>
    <row r="7" spans="1:15" ht="15.75">
      <c r="A7" s="1"/>
      <c r="B7" s="1"/>
      <c r="C7" s="4"/>
      <c r="D7" s="5"/>
      <c r="E7" s="4"/>
      <c r="F7" s="13" t="str">
        <f t="shared" si="0"/>
        <v/>
      </c>
      <c r="G7" s="12" t="str">
        <f>IF(Таблица1[[#This Row],[Критерий]]="","",COUNTIF($F$3:F7,Таблица1[[#This Row],[Критерий]]))</f>
        <v/>
      </c>
      <c r="H7" s="4"/>
      <c r="I7" s="4"/>
      <c r="K7" s="3" t="s">
        <v>7</v>
      </c>
      <c r="L7" s="3" t="s">
        <v>8</v>
      </c>
      <c r="M7" s="4"/>
      <c r="N7" s="5"/>
      <c r="O7" s="4"/>
    </row>
    <row r="8" spans="1:15" ht="15.75" customHeight="1">
      <c r="A8" s="3" t="s">
        <v>7</v>
      </c>
      <c r="B8" s="3" t="s">
        <v>8</v>
      </c>
      <c r="C8" s="4">
        <v>100</v>
      </c>
      <c r="D8" s="5">
        <v>41907</v>
      </c>
      <c r="E8" s="7">
        <v>9</v>
      </c>
      <c r="F8" s="13" t="str">
        <f t="shared" si="0"/>
        <v>B С-100 100</v>
      </c>
      <c r="G8" s="12">
        <f>IF(Таблица1[[#This Row],[Критерий]]="","",COUNTIF($F$3:F8,Таблица1[[#This Row],[Критерий]]))</f>
        <v>1</v>
      </c>
      <c r="H8" s="7"/>
      <c r="I8" s="7"/>
      <c r="K8" s="1"/>
      <c r="L8" s="1"/>
      <c r="M8" s="4">
        <v>180</v>
      </c>
      <c r="N8" s="5">
        <v>41907</v>
      </c>
      <c r="O8" s="4">
        <v>0</v>
      </c>
    </row>
    <row r="9" spans="1:15" ht="15.75">
      <c r="A9" s="1"/>
      <c r="B9" s="1"/>
      <c r="C9" s="4"/>
      <c r="D9" s="5"/>
      <c r="E9" s="7"/>
      <c r="F9" s="13" t="str">
        <f t="shared" si="0"/>
        <v/>
      </c>
      <c r="G9" s="12" t="str">
        <f>IF(Таблица1[[#This Row],[Критерий]]="","",COUNTIF($F$3:F9,Таблица1[[#This Row],[Критерий]]))</f>
        <v/>
      </c>
      <c r="H9" s="7"/>
      <c r="I9" s="7"/>
      <c r="K9" s="3" t="s">
        <v>10</v>
      </c>
      <c r="L9" s="3" t="s">
        <v>11</v>
      </c>
      <c r="M9" s="4"/>
      <c r="N9" s="5"/>
      <c r="O9" s="4"/>
    </row>
    <row r="10" spans="1:15" ht="15.75" customHeight="1">
      <c r="A10" s="3" t="s">
        <v>7</v>
      </c>
      <c r="B10" s="3" t="s">
        <v>8</v>
      </c>
      <c r="C10" s="4">
        <v>100</v>
      </c>
      <c r="D10" s="5">
        <v>41927</v>
      </c>
      <c r="E10" s="4">
        <v>9</v>
      </c>
      <c r="F10" s="13" t="str">
        <f t="shared" si="0"/>
        <v>B С-100 100</v>
      </c>
      <c r="G10" s="12">
        <f>IF(Таблица1[[#This Row],[Критерий]]="","",COUNTIF($F$3:F10,Таблица1[[#This Row],[Критерий]]))</f>
        <v>2</v>
      </c>
      <c r="H10" s="4"/>
      <c r="I10" s="4"/>
      <c r="K10" s="1"/>
      <c r="L10" s="1"/>
      <c r="M10" s="4">
        <v>180</v>
      </c>
      <c r="N10" s="5">
        <v>41948</v>
      </c>
      <c r="O10" s="4">
        <v>0</v>
      </c>
    </row>
    <row r="11" spans="1:15" ht="15.75">
      <c r="A11" s="1"/>
      <c r="B11" s="1"/>
      <c r="C11" s="4"/>
      <c r="D11" s="5"/>
      <c r="E11" s="4"/>
      <c r="F11" s="13" t="str">
        <f t="shared" si="0"/>
        <v/>
      </c>
      <c r="G11" s="12" t="str">
        <f>IF(Таблица1[[#This Row],[Критерий]]="","",COUNTIF($F$3:F11,Таблица1[[#This Row],[Критерий]]))</f>
        <v/>
      </c>
      <c r="H11" s="4"/>
      <c r="I11" s="4"/>
      <c r="K11" s="3" t="s">
        <v>10</v>
      </c>
      <c r="L11" s="3" t="s">
        <v>11</v>
      </c>
      <c r="M11" s="4"/>
      <c r="N11" s="5"/>
      <c r="O11" s="4"/>
    </row>
    <row r="12" spans="1:15" ht="15.75" customHeight="1">
      <c r="A12" s="3" t="s">
        <v>9</v>
      </c>
      <c r="B12" s="3" t="s">
        <v>8</v>
      </c>
      <c r="C12" s="4">
        <v>130</v>
      </c>
      <c r="D12" s="5">
        <v>41927</v>
      </c>
      <c r="E12" s="7">
        <v>9</v>
      </c>
      <c r="F12" s="13" t="str">
        <f t="shared" si="0"/>
        <v>C С-100 130</v>
      </c>
      <c r="G12" s="12">
        <f>IF(Таблица1[[#This Row],[Критерий]]="","",COUNTIF($F$3:F12,Таблица1[[#This Row],[Критерий]]))</f>
        <v>1</v>
      </c>
      <c r="H12" s="7"/>
      <c r="I12" s="7"/>
      <c r="K12" t="s">
        <v>17</v>
      </c>
      <c r="M12" s="4"/>
      <c r="N12" s="4"/>
      <c r="O12" s="4">
        <f>SUBTOTAL(109,Таблица2[[недостача ]])</f>
        <v>18</v>
      </c>
    </row>
    <row r="13" spans="1:15" ht="15.75">
      <c r="A13" s="1"/>
      <c r="B13" s="1"/>
      <c r="C13" s="4"/>
      <c r="D13" s="5"/>
      <c r="E13" s="7"/>
      <c r="F13" s="13" t="str">
        <f t="shared" si="0"/>
        <v/>
      </c>
      <c r="G13" s="12" t="str">
        <f>IF(Таблица1[[#This Row],[Критерий]]="","",COUNTIF($F$3:F13,Таблица1[[#This Row],[Критерий]]))</f>
        <v/>
      </c>
      <c r="H13" s="7"/>
      <c r="I13" s="7"/>
    </row>
    <row r="14" spans="1:15" ht="15.75" customHeight="1">
      <c r="A14" s="3" t="s">
        <v>9</v>
      </c>
      <c r="B14" s="3" t="s">
        <v>8</v>
      </c>
      <c r="C14" s="4">
        <v>130</v>
      </c>
      <c r="D14" s="5">
        <v>41941</v>
      </c>
      <c r="E14" s="4">
        <v>9</v>
      </c>
      <c r="F14" s="13" t="str">
        <f t="shared" si="0"/>
        <v>C С-100 130</v>
      </c>
      <c r="G14" s="12">
        <f>IF(Таблица1[[#This Row],[Критерий]]="","",COUNTIF($F$3:F14,Таблица1[[#This Row],[Критерий]]))</f>
        <v>2</v>
      </c>
      <c r="H14" s="4"/>
      <c r="I14" s="4"/>
    </row>
    <row r="15" spans="1:15" ht="15.75">
      <c r="A15" s="1"/>
      <c r="B15" s="1"/>
      <c r="C15" s="4"/>
      <c r="D15" s="5"/>
      <c r="E15" s="4"/>
      <c r="F15" s="13" t="str">
        <f t="shared" si="0"/>
        <v/>
      </c>
      <c r="G15" s="12" t="str">
        <f>IF(Таблица1[[#This Row],[Критерий]]="","",COUNTIF($F$3:F15,Таблица1[[#This Row],[Критерий]]))</f>
        <v/>
      </c>
      <c r="H15" s="4"/>
      <c r="I15" s="4"/>
    </row>
    <row r="16" spans="1:15" ht="15.75" customHeight="1">
      <c r="A16" s="3" t="s">
        <v>10</v>
      </c>
      <c r="B16" s="3" t="s">
        <v>11</v>
      </c>
      <c r="C16" s="4">
        <v>180</v>
      </c>
      <c r="D16" s="5">
        <v>41907</v>
      </c>
      <c r="E16" s="4">
        <v>0</v>
      </c>
      <c r="F16" s="13" t="str">
        <f t="shared" si="0"/>
        <v>D С-300 180</v>
      </c>
      <c r="G16" s="12">
        <f>IF(Таблица1[[#This Row],[Критерий]]="","",COUNTIF($F$3:F16,Таблица1[[#This Row],[Критерий]]))</f>
        <v>1</v>
      </c>
      <c r="H16" s="4"/>
      <c r="I16" s="4"/>
    </row>
    <row r="17" spans="1:9" ht="15.75">
      <c r="A17" s="1"/>
      <c r="B17" s="1"/>
      <c r="C17" s="4"/>
      <c r="D17" s="5"/>
      <c r="E17" s="4"/>
      <c r="F17" s="13" t="str">
        <f t="shared" si="0"/>
        <v/>
      </c>
      <c r="G17" s="12" t="str">
        <f>IF(Таблица1[[#This Row],[Критерий]]="","",COUNTIF($F$3:F17,Таблица1[[#This Row],[Критерий]]))</f>
        <v/>
      </c>
      <c r="H17" s="4"/>
      <c r="I17" s="4"/>
    </row>
    <row r="18" spans="1:9" ht="15.75" customHeight="1">
      <c r="A18" s="3" t="s">
        <v>10</v>
      </c>
      <c r="B18" s="3" t="s">
        <v>11</v>
      </c>
      <c r="C18" s="4">
        <v>180</v>
      </c>
      <c r="D18" s="5">
        <v>41948</v>
      </c>
      <c r="E18" s="4">
        <v>0</v>
      </c>
      <c r="F18" s="13" t="str">
        <f t="shared" si="0"/>
        <v>D С-300 180</v>
      </c>
      <c r="G18" s="12">
        <f>IF(Таблица1[[#This Row],[Критерий]]="","",COUNTIF($F$3:F18,Таблица1[[#This Row],[Критерий]]))</f>
        <v>2</v>
      </c>
      <c r="H18" s="4"/>
      <c r="I18" s="4"/>
    </row>
    <row r="19" spans="1:9" ht="15.75">
      <c r="A19" s="1"/>
      <c r="B19" s="1"/>
      <c r="C19" s="4"/>
      <c r="D19" s="5"/>
      <c r="E19" s="4"/>
      <c r="F19" s="13" t="str">
        <f t="shared" si="0"/>
        <v/>
      </c>
      <c r="G19" s="12" t="str">
        <f>IF(Таблица1[[#This Row],[Критерий]]="","",COUNTIF($F$3:F19,Таблица1[[#This Row],[Критерий]]))</f>
        <v/>
      </c>
      <c r="H19" s="4"/>
      <c r="I19" s="4"/>
    </row>
    <row r="20" spans="1:9" ht="15.75" customHeight="1">
      <c r="A20" s="3" t="s">
        <v>12</v>
      </c>
      <c r="B20" s="3" t="s">
        <v>13</v>
      </c>
      <c r="C20" s="4">
        <v>450</v>
      </c>
      <c r="D20" s="5">
        <v>41907</v>
      </c>
      <c r="E20" s="4">
        <v>0</v>
      </c>
      <c r="F20" s="13" t="str">
        <f t="shared" si="0"/>
        <v>E D-500 450</v>
      </c>
      <c r="G20" s="12">
        <f>IF(Таблица1[[#This Row],[Критерий]]="","",COUNTIF($F$3:F20,Таблица1[[#This Row],[Критерий]]))</f>
        <v>1</v>
      </c>
      <c r="H20" s="4"/>
      <c r="I20" s="4"/>
    </row>
    <row r="21" spans="1:9" ht="15.75">
      <c r="A21" s="1"/>
      <c r="B21" s="1"/>
      <c r="C21" s="4"/>
      <c r="D21" s="5"/>
      <c r="E21" s="4"/>
      <c r="F21" s="13" t="str">
        <f t="shared" si="0"/>
        <v/>
      </c>
      <c r="G21" s="12" t="str">
        <f>IF(Таблица1[[#This Row],[Критерий]]="","",COUNTIF($F$3:F21,Таблица1[[#This Row],[Критерий]]))</f>
        <v/>
      </c>
      <c r="H21" s="4"/>
      <c r="I21" s="4"/>
    </row>
    <row r="22" spans="1:9" ht="15.75" customHeight="1">
      <c r="A22" s="3" t="s">
        <v>12</v>
      </c>
      <c r="B22" s="3" t="s">
        <v>13</v>
      </c>
      <c r="C22" s="4">
        <v>450</v>
      </c>
      <c r="D22" s="5">
        <v>41948</v>
      </c>
      <c r="E22" s="4">
        <v>0</v>
      </c>
      <c r="F22" s="13" t="str">
        <f t="shared" si="0"/>
        <v>E D-500 450</v>
      </c>
      <c r="G22" s="12">
        <f>IF(Таблица1[[#This Row],[Критерий]]="","",COUNTIF($F$3:F22,Таблица1[[#This Row],[Критерий]]))</f>
        <v>2</v>
      </c>
      <c r="H22" s="4"/>
      <c r="I22" s="4"/>
    </row>
    <row r="23" spans="1:9" ht="15.75">
      <c r="A23" s="1"/>
      <c r="B23" s="1"/>
      <c r="C23" s="4"/>
      <c r="D23" s="5"/>
      <c r="E23" s="4"/>
      <c r="F23" s="13" t="str">
        <f t="shared" si="0"/>
        <v/>
      </c>
      <c r="G23" s="12" t="str">
        <f>IF(Таблица1[[#This Row],[Критерий]]="","",COUNTIF($F$3:F23,Таблица1[[#This Row],[Критерий]]))</f>
        <v/>
      </c>
      <c r="H23" s="4"/>
      <c r="I23" s="4"/>
    </row>
    <row r="24" spans="1:9" ht="15.75" customHeight="1">
      <c r="A24" s="3" t="s">
        <v>14</v>
      </c>
      <c r="B24" s="3" t="s">
        <v>15</v>
      </c>
      <c r="C24" s="4">
        <v>200</v>
      </c>
      <c r="D24" s="5">
        <v>41948</v>
      </c>
      <c r="E24" s="7">
        <v>2</v>
      </c>
      <c r="F24" s="13" t="str">
        <f t="shared" si="0"/>
        <v>F C-300 200</v>
      </c>
      <c r="G24" s="12">
        <f>IF(Таблица1[[#This Row],[Критерий]]="","",COUNTIF($F$3:F24,Таблица1[[#This Row],[Критерий]]))</f>
        <v>1</v>
      </c>
      <c r="H24" s="7"/>
      <c r="I24" s="7"/>
    </row>
    <row r="25" spans="1:9" ht="15.75">
      <c r="A25" s="2" t="s">
        <v>16</v>
      </c>
      <c r="B25" s="8"/>
      <c r="C25" s="8"/>
      <c r="D25" s="8"/>
      <c r="E25" s="9">
        <f>SUMIF(G4:G24,1,E4:E24)</f>
        <v>21</v>
      </c>
      <c r="F25" s="9"/>
      <c r="G25" s="9"/>
      <c r="H25" s="9"/>
      <c r="I25" s="9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</sheetData>
  <conditionalFormatting sqref="G4:G24">
    <cfRule type="expression" dxfId="1" priority="1">
      <formula>$G4=1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Соклаков Віталій Ігорович</dc:creator>
  <cp:lastModifiedBy>Ахтямов Руслан Сальманович</cp:lastModifiedBy>
  <dcterms:created xsi:type="dcterms:W3CDTF">2014-11-12T08:31:15Z</dcterms:created>
  <dcterms:modified xsi:type="dcterms:W3CDTF">2014-11-12T08:47:45Z</dcterms:modified>
</cp:coreProperties>
</file>