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<sst xmlns="http://schemas.openxmlformats.org/spreadsheetml/2006/main" count="16" uniqueCount="16">
  <si>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товар1</t>
  </si>
  <si>
    <t>товар2</t>
  </si>
  <si>
    <t>товар3</t>
  </si>
  <si>
    <t>Название</t>
  </si>
  <si>
    <t>Вес</t>
  </si>
  <si>
    <t>оправдано</t>
  </si>
  <si>
    <t>товар4</t>
  </si>
  <si>
    <t>товар5</t>
  </si>
  <si>
    <t>потрачено1</t>
  </si>
  <si>
    <t>потрачено2</t>
  </si>
  <si>
    <t>потрачено3</t>
  </si>
  <si>
    <t>потрачено4</t>
  </si>
  <si>
    <t>потрачено5</t>
  </si>
  <si>
    <t>потрачено итог</t>
  </si>
  <si>
    <t>получено итог</t>
  </si>
  <si>
    <t>кол-во для оправдания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</si>
</sst>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26" fillId="0" borderId="17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6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35" fillId="0" borderId="19" xfId="0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7;&#1088;&#1077;&#1085;&#1090;&#1072;&#1073;&#1077;&#1083;&#1100;&#1085;&#1099;&#1077;&#1046;&#1042;!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ск"/>
      <sheetName val="Крс"/>
      <sheetName val="Ирк"/>
      <sheetName val="Тюм"/>
      <sheetName val="Влд"/>
      <sheetName val="все филиалы"/>
      <sheetName val="нерентабельныеЖВ"/>
      <sheetName val="нерентабельные во всех филиалах"/>
      <sheetName val="кол-во регионов"/>
      <sheetName val="окончательные регионы"/>
      <sheetName val="нерентабельные во всех регионах"/>
      <sheetName val="регион-филиал"/>
      <sheetName val="регионы"/>
      <sheetName val="затраты на складе"/>
      <sheetName val="макс наценка ЖВ"/>
      <sheetName val="нерент-е ЖВ_по регионам"/>
      <sheetName val="кол-во регионов!"/>
      <sheetName val="нерент-е ЖВ_кол-во регионов"/>
      <sheetName val="уход Шадриной"/>
      <sheetName val="склад_Нс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9.57421875" style="0" bestFit="1" customWidth="1"/>
    <col min="2" max="2" width="6.57421875" style="0" bestFit="1" customWidth="1"/>
    <col min="3" max="7" width="11.7109375" style="0" bestFit="1" customWidth="1"/>
    <col min="8" max="8" width="15.140625" style="0" bestFit="1" customWidth="1"/>
    <col min="9" max="9" width="13.7109375" style="0" bestFit="1" customWidth="1"/>
    <col min="10" max="10" width="29.140625" style="0" bestFit="1" customWidth="1"/>
    <col min="11" max="11" width="16.421875" style="0" bestFit="1" customWidth="1"/>
  </cols>
  <sheetData>
    <row r="1" spans="1:11" s="1" customFormat="1" ht="15.75" thickBot="1">
      <c r="A1" s="16" t="s">
        <v>3</v>
      </c>
      <c r="B1" s="17" t="s">
        <v>4</v>
      </c>
      <c r="C1" s="16" t="s">
        <v>8</v>
      </c>
      <c r="D1" s="18" t="s">
        <v>9</v>
      </c>
      <c r="E1" s="18" t="s">
        <v>10</v>
      </c>
      <c r="F1" s="18" t="s">
        <v>11</v>
      </c>
      <c r="G1" s="23" t="s">
        <v>12</v>
      </c>
      <c r="H1" s="17" t="s">
        <v>13</v>
      </c>
      <c r="I1" s="19" t="s">
        <v>14</v>
      </c>
      <c r="J1" s="20" t="s">
        <v>15</v>
      </c>
      <c r="K1" s="17" t="s">
        <v>5</v>
      </c>
    </row>
    <row r="2" spans="1:11" ht="15">
      <c r="A2" s="5" t="s">
        <v>0</v>
      </c>
      <c r="B2" s="4">
        <v>230</v>
      </c>
      <c r="C2" s="2">
        <v>0.53</v>
      </c>
      <c r="D2" s="3">
        <v>0.1</v>
      </c>
      <c r="E2" s="3">
        <v>0.4</v>
      </c>
      <c r="F2" s="3">
        <v>0.08</v>
      </c>
      <c r="G2" s="24">
        <f>IF(B2*J2&lt;300,1,IF(B2*J2&lt;500,3,7))</f>
        <v>7</v>
      </c>
      <c r="H2" s="4">
        <f>SUM(C2:G2)</f>
        <v>8.11</v>
      </c>
      <c r="I2" s="12">
        <f>2*J2</f>
        <v>10</v>
      </c>
      <c r="J2" s="21">
        <v>5</v>
      </c>
      <c r="K2" s="7" t="str">
        <f>IF(I2&gt;H2,"ОПРАВДАНО","НЕРЕНТАБЕЛЬНО")</f>
        <v>ОПРАВДАНО</v>
      </c>
    </row>
    <row r="3" spans="1:11" ht="15">
      <c r="A3" s="5" t="s">
        <v>1</v>
      </c>
      <c r="B3" s="4">
        <v>270</v>
      </c>
      <c r="C3" s="5">
        <v>0.5</v>
      </c>
      <c r="D3" s="3">
        <f>0.14*J3</f>
        <v>0.7000000000000001</v>
      </c>
      <c r="E3" s="6">
        <v>0.8</v>
      </c>
      <c r="F3" s="3">
        <f>0.06*J3</f>
        <v>0.3</v>
      </c>
      <c r="G3" s="24">
        <f>IF(B3*J3&lt;300,1,IF(B3*J3&lt;500,3,7))</f>
        <v>7</v>
      </c>
      <c r="H3" s="7">
        <f>SUM(C3:G3)</f>
        <v>9.3</v>
      </c>
      <c r="I3" s="12">
        <f>1.5*J3</f>
        <v>7.5</v>
      </c>
      <c r="J3" s="21">
        <v>5</v>
      </c>
      <c r="K3" s="7" t="str">
        <f>IF(I3&gt;H3,"ОПРАВДАНО","НЕРЕНТАБЕЛЬНО")</f>
        <v>НЕРЕНТАБЕЛЬНО</v>
      </c>
    </row>
    <row r="4" spans="1:11" ht="15">
      <c r="A4" s="5" t="s">
        <v>2</v>
      </c>
      <c r="B4" s="4"/>
      <c r="C4" s="5"/>
      <c r="D4" s="3"/>
      <c r="E4" s="6"/>
      <c r="F4" s="6"/>
      <c r="G4" s="25"/>
      <c r="H4" s="7"/>
      <c r="I4" s="13"/>
      <c r="J4" s="21"/>
      <c r="K4" s="7"/>
    </row>
    <row r="5" spans="1:11" ht="15">
      <c r="A5" s="5" t="s">
        <v>6</v>
      </c>
      <c r="B5" s="4"/>
      <c r="C5" s="5"/>
      <c r="D5" s="3"/>
      <c r="E5" s="6"/>
      <c r="F5" s="6"/>
      <c r="G5" s="25"/>
      <c r="H5" s="7"/>
      <c r="I5" s="13"/>
      <c r="J5" s="21"/>
      <c r="K5" s="7"/>
    </row>
    <row r="6" spans="1:11" ht="15.75" thickBot="1">
      <c r="A6" s="8" t="s">
        <v>7</v>
      </c>
      <c r="B6" s="15"/>
      <c r="C6" s="8"/>
      <c r="D6" s="9"/>
      <c r="E6" s="10"/>
      <c r="F6" s="10"/>
      <c r="G6" s="26"/>
      <c r="H6" s="11"/>
      <c r="I6" s="14"/>
      <c r="J6" s="22"/>
      <c r="K6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Никифорова Маргарита Александровна</dc:creator>
  <cp:keywords/>
  <dc:description/>
  <cp:lastModifiedBy>Никифорова Маргарита Александровна</cp:lastModifiedBy>
  <dcterms:created xsi:type="dcterms:W3CDTF">2014-10-15T09:43:19Z</dcterms:created>
  <dcterms:modified xsi:type="dcterms:W3CDTF">2014-10-15T10:25:47Z</dcterms:modified>
  <cp:category/>
  <cp:version/>
  <cp:contentType/>
  <cp:contentStatus/>
</cp:coreProperties>
</file>