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Отчет" sheetId="1" r:id="rId1"/>
    <sheet name="Списание ма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2"/>
  <c r="J3"/>
  <c r="K3"/>
  <c r="L3"/>
  <c r="M3"/>
  <c r="N3"/>
  <c r="O3"/>
  <c r="P3"/>
  <c r="Q3"/>
  <c r="R3"/>
  <c r="S3"/>
  <c r="T3"/>
  <c r="I4"/>
  <c r="J4"/>
  <c r="K4"/>
  <c r="L4"/>
  <c r="M4"/>
  <c r="N4"/>
  <c r="O4"/>
  <c r="P4"/>
  <c r="Q4"/>
  <c r="R4"/>
  <c r="S4"/>
  <c r="T4"/>
  <c r="I5"/>
  <c r="J5"/>
  <c r="K5"/>
  <c r="L5"/>
  <c r="M5"/>
  <c r="N5"/>
  <c r="O5"/>
  <c r="P5"/>
  <c r="Q5"/>
  <c r="R5"/>
  <c r="S5"/>
  <c r="T5"/>
  <c r="I6"/>
  <c r="J6"/>
  <c r="K6"/>
  <c r="L6"/>
  <c r="M6"/>
  <c r="N6"/>
  <c r="O6"/>
  <c r="P6"/>
  <c r="Q6"/>
  <c r="R6"/>
  <c r="S6"/>
  <c r="T6"/>
  <c r="I7"/>
  <c r="J7"/>
  <c r="K7"/>
  <c r="L7"/>
  <c r="M7"/>
  <c r="N7"/>
  <c r="O7"/>
  <c r="P7"/>
  <c r="Q7"/>
  <c r="R7"/>
  <c r="S7"/>
  <c r="T7"/>
  <c r="I8"/>
  <c r="J8"/>
  <c r="K8"/>
  <c r="L8"/>
  <c r="M8"/>
  <c r="N8"/>
  <c r="O8"/>
  <c r="P8"/>
  <c r="Q8"/>
  <c r="R8"/>
  <c r="S8"/>
  <c r="T8"/>
  <c r="I9"/>
  <c r="J9"/>
  <c r="K9"/>
  <c r="L9"/>
  <c r="M9"/>
  <c r="N9"/>
  <c r="O9"/>
  <c r="P9"/>
  <c r="Q9"/>
  <c r="R9"/>
  <c r="S9"/>
  <c r="T9"/>
  <c r="I10"/>
  <c r="J10"/>
  <c r="K10"/>
  <c r="L10"/>
  <c r="M10"/>
  <c r="N10"/>
  <c r="O10"/>
  <c r="P10"/>
  <c r="Q10"/>
  <c r="R10"/>
  <c r="S10"/>
  <c r="T10"/>
  <c r="I11"/>
  <c r="J11"/>
  <c r="K11"/>
  <c r="L11"/>
  <c r="M11"/>
  <c r="N11"/>
  <c r="O11"/>
  <c r="P11"/>
  <c r="Q11"/>
  <c r="R11"/>
  <c r="S11"/>
  <c r="T11"/>
  <c r="I12"/>
  <c r="J12"/>
  <c r="K12"/>
  <c r="L12"/>
  <c r="M12"/>
  <c r="N12"/>
  <c r="O12"/>
  <c r="P12"/>
  <c r="Q12"/>
  <c r="R12"/>
  <c r="S12"/>
  <c r="T12"/>
  <c r="J2"/>
  <c r="K2"/>
  <c r="L2"/>
  <c r="M2"/>
  <c r="N2"/>
  <c r="O2"/>
  <c r="P2"/>
  <c r="Q2"/>
  <c r="R2"/>
  <c r="S2"/>
  <c r="T2"/>
  <c r="I2"/>
  <c r="N1" i="1" l="1"/>
</calcChain>
</file>

<file path=xl/sharedStrings.xml><?xml version="1.0" encoding="utf-8"?>
<sst xmlns="http://schemas.openxmlformats.org/spreadsheetml/2006/main" count="175" uniqueCount="123">
  <si>
    <t>ДАТА</t>
  </si>
  <si>
    <t>Адреcа</t>
  </si>
  <si>
    <t>Час початку робіт</t>
  </si>
  <si>
    <t>Час закінчення робіт</t>
  </si>
  <si>
    <t>Всего</t>
  </si>
  <si>
    <t>Заявка</t>
  </si>
  <si>
    <t>Звіт про виконану роботу</t>
  </si>
  <si>
    <t>Ціна обладн.</t>
  </si>
  <si>
    <t>Обладнання</t>
  </si>
  <si>
    <t>S/N тюнера (повніcтю)  MAC модема / Wi_Fi (латинcькими буквами)</t>
  </si>
  <si>
    <t>S/N карточки доступу</t>
  </si>
  <si>
    <t>Возвратное оборудование</t>
  </si>
  <si>
    <t>Расход материалов</t>
  </si>
  <si>
    <t>Вулиця</t>
  </si>
  <si>
    <t>№ буд</t>
  </si>
  <si>
    <t>№ кварт</t>
  </si>
  <si>
    <t>Задача, согласно наряда</t>
  </si>
  <si>
    <t>Виконавець</t>
  </si>
  <si>
    <t>Виконавець 2</t>
  </si>
  <si>
    <t xml:space="preserve">Викон  </t>
  </si>
  <si>
    <t>Знята з СУЗу</t>
  </si>
  <si>
    <t>Не виконано</t>
  </si>
  <si>
    <t xml:space="preserve">S/N тюнера / MAC модема / Wi_Fi </t>
  </si>
  <si>
    <t xml:space="preserve">номер карточки </t>
  </si>
  <si>
    <t>F690BV</t>
  </si>
  <si>
    <t>F-6</t>
  </si>
  <si>
    <t>FFM</t>
  </si>
  <si>
    <t>ICEM-FF (ПАПА)</t>
  </si>
  <si>
    <t>ICEF-FF (МАМА)</t>
  </si>
  <si>
    <t>SPL 1/2</t>
  </si>
  <si>
    <t>SPL 1/3</t>
  </si>
  <si>
    <t>TAP 1/6</t>
  </si>
  <si>
    <t>TAP 1/8</t>
  </si>
  <si>
    <t>TAP 2/8</t>
  </si>
  <si>
    <t>Изолятор</t>
  </si>
  <si>
    <t>ТО_23</t>
  </si>
  <si>
    <t>Гонгадзе Георгія пр</t>
  </si>
  <si>
    <t>32</t>
  </si>
  <si>
    <t>139</t>
  </si>
  <si>
    <t>9-00</t>
  </si>
  <si>
    <t>11-00</t>
  </si>
  <si>
    <t>Возврат оборудования</t>
  </si>
  <si>
    <t>Харетончук Володимир Олександрович</t>
  </si>
  <si>
    <t>Возврат оборудования!!Оформить акт отказ + акт приёма передачи оборудования на д/р 1193133 на ФИО:Кліковська Наталія Іванівна, код:по созвону,п.4, эт.8.Забрать модем полной комплектации Модель &amp;#009;Зовнішній кабельний модем WebSTAR DPC2100 ,Серийный номер 217817713,MAC адрес модема&amp;#009;001E.6B28.C140. Уведомила о комплекте оборудовании и приходе мастера, наличии паспорта, созвоне.</t>
  </si>
  <si>
    <t xml:space="preserve">Забрал модем Отсутствует кабель USB Довыставит 40гр </t>
  </si>
  <si>
    <t>Возврат</t>
  </si>
  <si>
    <t>001e6b28c140</t>
  </si>
  <si>
    <t>Возврат оборудования!!Оформить акт отказ + акт приёма передачи оборудования на д/р 1193133 на ФИО:Кліковська Наталія Іванівна, код:по созвону,п.4, эт.8.Забрать 2-а тв-тюнера полной комплектации Модель &amp;#009;ТВ-тюнер KAON K-Е-2270C0 ,карточка №&amp;#009;01372539722,&amp;#009;ТВ-тюнер KAON K-Е-2270C0, карточка №&amp;#009;02008201000. Уведомила о комплекте оборудовании и приходе мастера, наличии паспорта, созвоне.</t>
  </si>
  <si>
    <t xml:space="preserve">Забрал два тюнера  Абонет принесла очень грязные тюнера.На просьбу протереть сильно возмутилась и начала мешать оформлять документы </t>
  </si>
  <si>
    <t>1034</t>
  </si>
  <si>
    <t>013725397221</t>
  </si>
  <si>
    <t>6102</t>
  </si>
  <si>
    <t>020082010008</t>
  </si>
  <si>
    <t>Правди пр</t>
  </si>
  <si>
    <t>98</t>
  </si>
  <si>
    <t>10</t>
  </si>
  <si>
    <t>оформить акт отказа + оформить акт возврата модема (причина отказа нет стабильности доступа) ФИО Турчин Богдан Володимирович Подъезд&amp;#009;1 Этаж&amp;#009;3 тел 097-482-46-30 абонент о прих. и док. уведомлен</t>
  </si>
  <si>
    <t>001e6b2cfddc</t>
  </si>
  <si>
    <t>31А</t>
  </si>
  <si>
    <t>23</t>
  </si>
  <si>
    <t>13-00</t>
  </si>
  <si>
    <t>Установка оборудования</t>
  </si>
  <si>
    <t>Установить САМ-модуль, оформить акт вып. работ Завислюк Світлана Ярославівна код конс под 1 етаж 5 о прих и созвоне мастера увед.</t>
  </si>
  <si>
    <t>Выдал Сам модуль + забрал тюнер от настройки отказ</t>
  </si>
  <si>
    <t>299 грн.</t>
  </si>
  <si>
    <t>Модуль умовного доступу Conax</t>
  </si>
  <si>
    <t>00582168362</t>
  </si>
  <si>
    <t>013725039229</t>
  </si>
  <si>
    <t>8298</t>
  </si>
  <si>
    <t>020082240027</t>
  </si>
  <si>
    <t>Порика Василя пр</t>
  </si>
  <si>
    <t>11А</t>
  </si>
  <si>
    <t>52</t>
  </si>
  <si>
    <t>Забрать Кабельний модеммодем Thomson TCM 470 00943102602230   ,офрмить акт отказ и кт пиема передачи .ФИО  Щурова Інна Миколаївнапристувии дома с паспортом и комплектацией уведомлен</t>
  </si>
  <si>
    <t>По приходу абонент воздержалась от отказа Услуга работает</t>
  </si>
  <si>
    <t>11</t>
  </si>
  <si>
    <t>1</t>
  </si>
  <si>
    <t>5</t>
  </si>
  <si>
    <t>Расход Интернет</t>
  </si>
  <si>
    <t>Расход КТВ</t>
  </si>
  <si>
    <t>Расход сервис</t>
  </si>
  <si>
    <t>Сервисное обслуживание Интернет</t>
  </si>
  <si>
    <t>Сервисное обслуживание Цифровое ТВ</t>
  </si>
  <si>
    <t>Замена оборудования на дому</t>
  </si>
  <si>
    <t>Удержание абонентов</t>
  </si>
  <si>
    <t>Продажа Интернет</t>
  </si>
  <si>
    <t>Подключение Интернет</t>
  </si>
  <si>
    <t>Подключение ТВ+Интернет</t>
  </si>
  <si>
    <t>Продажа ТВ+Интернет</t>
  </si>
  <si>
    <t>Продажа KTВ</t>
  </si>
  <si>
    <t>Подключение КТВ</t>
  </si>
  <si>
    <t>Кабель RG6 (RG660, RG690)</t>
  </si>
  <si>
    <t>Кабель RG7 (RG760)</t>
  </si>
  <si>
    <t>Кабель RG с тросом</t>
  </si>
  <si>
    <t>Разъём F под RG6 накручивающийся</t>
  </si>
  <si>
    <t>Разъём F под RG6 обжимной</t>
  </si>
  <si>
    <t>Разъём F под RG7 обжимной</t>
  </si>
  <si>
    <t>Разъём F под RG11 обжимной</t>
  </si>
  <si>
    <t>Адаптер F(гнездо)-F(гнездо)</t>
  </si>
  <si>
    <t>Адаптер  F(гніздо) - TV(вилка)</t>
  </si>
  <si>
    <t>Адаптер  F(гніздо) - TV(гніздо)</t>
  </si>
  <si>
    <t>Делитель 2 Way splitter</t>
  </si>
  <si>
    <t>Делитель 3 Way splitter</t>
  </si>
  <si>
    <t>Делитель 4 Way splitter</t>
  </si>
  <si>
    <t>Ответвитель ТАП 1/6</t>
  </si>
  <si>
    <t>Ответвитель ТАП 1/8</t>
  </si>
  <si>
    <t>Ответвитель ТАП 2/8</t>
  </si>
  <si>
    <t>Клипса№6</t>
  </si>
  <si>
    <t>Клипса№7</t>
  </si>
  <si>
    <t>Изолятор земли</t>
  </si>
  <si>
    <t>Шнур SCART-6RCA</t>
  </si>
  <si>
    <t>Шнур SCART-SCART 21 pin</t>
  </si>
  <si>
    <t>Фильтр НЧ</t>
  </si>
  <si>
    <t>Усилитель</t>
  </si>
  <si>
    <t>Кабель UTP</t>
  </si>
  <si>
    <t>Кабель FTP (UTP внешний)</t>
  </si>
  <si>
    <t>Кабель FTP с тросом</t>
  </si>
  <si>
    <t>Разьем RJ-45</t>
  </si>
  <si>
    <t>Соединитель проводов</t>
  </si>
  <si>
    <t>Клипса№5</t>
  </si>
  <si>
    <t xml:space="preserve">Изолента </t>
  </si>
  <si>
    <t>Стяжка</t>
  </si>
  <si>
    <t>15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</si>
</sst>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:mm;@"/>
  </numFmts>
  <fonts count="1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Bodoni MT Black"/>
      <family val="1"/>
    </font>
    <font>
      <sz val="10"/>
      <name val="Bodoni MT Black"/>
      <family val="1"/>
    </font>
    <font>
      <sz val="11"/>
      <name val="Bodoni MT Black"/>
      <family val="1"/>
    </font>
    <font>
      <sz val="11"/>
      <name val="Arial"/>
      <family val="2"/>
      <charset val="204"/>
    </font>
    <font>
      <b/>
      <sz val="10"/>
      <name val="Arial Cyr"/>
      <charset val="204"/>
    </font>
    <font>
      <sz val="11"/>
      <name val="Century Gothic"/>
      <family val="2"/>
      <charset val="204"/>
    </font>
    <font>
      <sz val="12"/>
      <name val="Century Gothic"/>
      <family val="2"/>
      <charset val="204"/>
    </font>
    <font>
      <sz val="11"/>
      <name val="Bodoni MT Condensed"/>
      <family val="1"/>
    </font>
    <font>
      <sz val="11"/>
      <name val="Felix Titling"/>
      <family val="5"/>
    </font>
    <font>
      <sz val="12"/>
      <name val="Felix Titling"/>
      <family val="5"/>
    </font>
    <font>
      <sz val="14"/>
      <name val="Century Gothic"/>
      <family val="2"/>
      <charset val="204"/>
    </font>
    <font>
      <sz val="12"/>
      <name val="Comic Sans MS"/>
      <family val="4"/>
      <charset val="204"/>
    </font>
    <font>
      <sz val="12"/>
      <name val="Century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165" fontId="6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7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textRotation="90" wrapText="1"/>
    </xf>
    <xf numFmtId="49" fontId="4" fillId="0" borderId="14" xfId="0" applyNumberFormat="1" applyFont="1" applyFill="1" applyBorder="1" applyAlignment="1" applyProtection="1">
      <alignment horizontal="center" vertical="center" textRotation="90" wrapText="1"/>
    </xf>
    <xf numFmtId="0" fontId="4" fillId="0" borderId="14" xfId="0" applyFont="1" applyFill="1" applyBorder="1" applyAlignment="1" applyProtection="1">
      <alignment horizontal="center" vertical="center" textRotation="90" wrapText="1"/>
    </xf>
    <xf numFmtId="0" fontId="5" fillId="0" borderId="14" xfId="0" applyFont="1" applyFill="1" applyBorder="1" applyAlignment="1" applyProtection="1">
      <alignment horizontal="center" vertical="center" textRotation="90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2" fillId="0" borderId="17" xfId="2" applyNumberFormat="1" applyFont="1" applyFill="1" applyBorder="1" applyAlignment="1" applyProtection="1">
      <alignment horizontal="center" wrapText="1"/>
      <protection locked="0"/>
    </xf>
    <xf numFmtId="164" fontId="2" fillId="0" borderId="17" xfId="2" applyNumberFormat="1" applyFont="1" applyFill="1" applyBorder="1" applyAlignment="1" applyProtection="1">
      <alignment wrapText="1"/>
      <protection locked="0"/>
    </xf>
    <xf numFmtId="0" fontId="2" fillId="0" borderId="16" xfId="2" applyFont="1" applyFill="1" applyBorder="1" applyAlignment="1" applyProtection="1">
      <alignment wrapText="1"/>
      <protection locked="0"/>
    </xf>
    <xf numFmtId="0" fontId="2" fillId="0" borderId="16" xfId="2" applyFont="1" applyFill="1" applyBorder="1" applyAlignment="1" applyProtection="1">
      <alignment horizontal="center" wrapText="1"/>
      <protection locked="0"/>
    </xf>
    <xf numFmtId="1" fontId="2" fillId="0" borderId="16" xfId="2" applyNumberFormat="1" applyFont="1" applyFill="1" applyBorder="1" applyAlignment="1" applyProtection="1">
      <alignment horizontal="center" wrapText="1"/>
      <protection locked="0"/>
    </xf>
    <xf numFmtId="0" fontId="1" fillId="0" borderId="17" xfId="1" applyFont="1" applyFill="1" applyBorder="1" applyAlignment="1" applyProtection="1">
      <alignment wrapText="1"/>
      <protection locked="0"/>
    </xf>
    <xf numFmtId="164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" fontId="12" fillId="0" borderId="8" xfId="0" applyNumberFormat="1" applyFont="1" applyFill="1" applyBorder="1" applyAlignment="1" applyProtection="1">
      <alignment horizontal="center" vertical="center" wrapText="1"/>
    </xf>
    <xf numFmtId="164" fontId="8" fillId="0" borderId="10" xfId="0" applyNumberFormat="1" applyFont="1" applyFill="1" applyBorder="1" applyAlignment="1" applyProtection="1">
      <alignment horizontal="center" vertical="center" textRotation="90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1" fontId="9" fillId="0" borderId="11" xfId="0" applyNumberFormat="1" applyFont="1" applyFill="1" applyBorder="1" applyAlignment="1" applyProtection="1">
      <alignment horizontal="center" vertical="center" textRotation="90" wrapText="1"/>
    </xf>
    <xf numFmtId="1" fontId="9" fillId="0" borderId="12" xfId="0" applyNumberFormat="1" applyFont="1" applyFill="1" applyBorder="1" applyAlignment="1" applyProtection="1">
      <alignment horizontal="center" vertical="center" textRotation="90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6" fillId="0" borderId="16" xfId="2" applyNumberFormat="1" applyFont="1" applyFill="1" applyBorder="1" applyAlignment="1" applyProtection="1">
      <alignment horizontal="left" wrapText="1"/>
      <protection locked="0"/>
    </xf>
    <xf numFmtId="49" fontId="16" fillId="0" borderId="16" xfId="1" applyNumberFormat="1" applyFont="1" applyFill="1" applyBorder="1" applyAlignment="1" applyProtection="1">
      <alignment horizontal="left" wrapText="1"/>
      <protection locked="0"/>
    </xf>
    <xf numFmtId="49" fontId="16" fillId="0" borderId="18" xfId="1" applyNumberFormat="1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7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/>
    <xf numFmtId="0" fontId="0" fillId="0" borderId="16" xfId="0" applyFill="1" applyBorder="1"/>
    <xf numFmtId="0" fontId="0" fillId="0" borderId="16" xfId="0" applyBorder="1" applyAlignment="1">
      <alignment horizontal="center" vertical="center" textRotation="90" wrapText="1"/>
    </xf>
    <xf numFmtId="0" fontId="2" fillId="4" borderId="16" xfId="3" applyFill="1" applyBorder="1" applyAlignment="1" applyProtection="1">
      <alignment horizontal="center" vertical="center"/>
      <protection locked="0"/>
    </xf>
    <xf numFmtId="49" fontId="2" fillId="0" borderId="12" xfId="3" applyNumberFormat="1" applyFont="1" applyBorder="1" applyAlignment="1" applyProtection="1">
      <alignment vertical="center"/>
      <protection locked="0"/>
    </xf>
    <xf numFmtId="0" fontId="2" fillId="0" borderId="16" xfId="3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49" fontId="2" fillId="0" borderId="14" xfId="3" applyNumberFormat="1" applyBorder="1" applyAlignment="1" applyProtection="1">
      <alignment vertical="center"/>
      <protection locked="0"/>
    </xf>
    <xf numFmtId="0" fontId="2" fillId="4" borderId="16" xfId="3" applyFont="1" applyFill="1" applyBorder="1" applyAlignment="1" applyProtection="1">
      <alignment horizontal="center" vertical="center"/>
      <protection locked="0"/>
    </xf>
    <xf numFmtId="0" fontId="2" fillId="0" borderId="16" xfId="3" applyFont="1" applyFill="1" applyBorder="1" applyAlignment="1" applyProtection="1">
      <alignment horizontal="center" vertical="center"/>
      <protection locked="0"/>
    </xf>
    <xf numFmtId="0" fontId="2" fillId="2" borderId="16" xfId="3" applyFill="1" applyBorder="1" applyAlignment="1" applyProtection="1">
      <alignment horizontal="center" vertical="center"/>
      <protection locked="0"/>
    </xf>
    <xf numFmtId="49" fontId="2" fillId="0" borderId="17" xfId="3" applyNumberFormat="1" applyBorder="1" applyAlignment="1" applyProtection="1">
      <alignment vertical="center"/>
      <protection locked="0"/>
    </xf>
    <xf numFmtId="0" fontId="0" fillId="5" borderId="16" xfId="0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textRotation="90" wrapText="1"/>
    </xf>
    <xf numFmtId="49" fontId="14" fillId="0" borderId="10" xfId="0" applyNumberFormat="1" applyFont="1" applyFill="1" applyBorder="1" applyAlignment="1" applyProtection="1">
      <alignment horizontal="center" vertical="center" textRotation="90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49" fontId="15" fillId="0" borderId="9" xfId="0" applyNumberFormat="1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0" xfId="0" applyNumberFormat="1" applyFont="1" applyFill="1" applyBorder="1" applyAlignment="1" applyProtection="1">
      <alignment horizontal="center" vertical="center" textRotation="90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49" fontId="8" fillId="0" borderId="10" xfId="0" applyNumberFormat="1" applyFont="1" applyFill="1" applyBorder="1" applyAlignment="1" applyProtection="1">
      <alignment horizontal="center" vertical="center" textRotation="90" wrapText="1"/>
    </xf>
    <xf numFmtId="1" fontId="11" fillId="0" borderId="6" xfId="0" applyNumberFormat="1" applyFont="1" applyFill="1" applyBorder="1" applyAlignment="1" applyProtection="1">
      <alignment horizontal="center" vertical="center" wrapText="1"/>
    </xf>
    <xf numFmtId="1" fontId="11" fillId="0" borderId="7" xfId="0" applyNumberFormat="1" applyFont="1" applyFill="1" applyBorder="1" applyAlignment="1" applyProtection="1">
      <alignment horizontal="center" vertical="center" wrapText="1"/>
    </xf>
    <xf numFmtId="49" fontId="2" fillId="0" borderId="16" xfId="3" applyNumberFormat="1" applyFont="1" applyBorder="1" applyAlignment="1" applyProtection="1">
      <alignment horizontal="center" vertical="center" textRotation="90"/>
      <protection locked="0"/>
    </xf>
    <xf numFmtId="49" fontId="2" fillId="0" borderId="16" xfId="3" applyNumberFormat="1" applyBorder="1" applyAlignment="1" applyProtection="1">
      <alignment horizontal="center" vertical="center" textRotation="90"/>
      <protection locked="0"/>
    </xf>
  </cellXfs>
  <cellStyles count="4">
    <cellStyle name="Обычный" xfId="0" builtinId="0"/>
    <cellStyle name="Обычный 2" xfId="2"/>
    <cellStyle name="Обычный 3" xfId="3"/>
    <cellStyle name="Обычный_Учет Март" xfId="1"/>
  </cellStyles>
  <dxfs count="9">
    <dxf>
      <font>
        <b/>
        <i val="0"/>
        <color auto="1"/>
      </font>
    </dxf>
    <dxf>
      <font>
        <b/>
        <i val="0"/>
        <color auto="1"/>
      </font>
    </dxf>
    <dxf>
      <font>
        <condense val="0"/>
        <extend val="0"/>
        <color auto="1"/>
      </font>
    </dxf>
    <dxf>
      <font>
        <b/>
        <i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G8"/>
  <sheetViews>
    <sheetView topLeftCell="Q1" workbookViewId="0">
      <selection activeCell="X3" sqref="X3"/>
    </sheetView>
  </sheetViews>
  <sheetFormatPr defaultRowHeight="15"/>
  <cols>
    <col min="1" max="1" width="2" customWidth="1"/>
    <col min="2" max="2" width="9.28515625" bestFit="1" customWidth="1"/>
    <col min="4" max="4" width="9.28515625" bestFit="1" customWidth="1"/>
    <col min="12" max="14" width="9.28515625" bestFit="1" customWidth="1"/>
    <col min="17" max="17" width="10.85546875" bestFit="1" customWidth="1"/>
    <col min="19" max="33" width="9.28515625" bestFit="1" customWidth="1"/>
  </cols>
  <sheetData>
    <row r="1" spans="2:33" ht="21" thickBot="1">
      <c r="B1" s="57" t="s">
        <v>0</v>
      </c>
      <c r="C1" s="16"/>
      <c r="D1" s="59" t="s">
        <v>1</v>
      </c>
      <c r="E1" s="60"/>
      <c r="F1" s="61"/>
      <c r="G1" s="62" t="s">
        <v>2</v>
      </c>
      <c r="H1" s="62" t="s">
        <v>3</v>
      </c>
      <c r="I1" s="17"/>
      <c r="J1" s="17"/>
      <c r="K1" s="3"/>
      <c r="L1" s="64" t="s">
        <v>4</v>
      </c>
      <c r="M1" s="65"/>
      <c r="N1" s="18" t="e">
        <f>#REF!+#REF!+#REF!</f>
        <v>#REF!</v>
      </c>
      <c r="O1" s="49" t="s">
        <v>5</v>
      </c>
      <c r="P1" s="49" t="s">
        <v>6</v>
      </c>
      <c r="Q1" s="51" t="s">
        <v>7</v>
      </c>
      <c r="R1" s="53" t="s">
        <v>8</v>
      </c>
      <c r="S1" s="53" t="s">
        <v>9</v>
      </c>
      <c r="T1" s="53" t="s">
        <v>10</v>
      </c>
      <c r="U1" s="55" t="s">
        <v>11</v>
      </c>
      <c r="V1" s="56"/>
      <c r="W1" s="45" t="s">
        <v>12</v>
      </c>
      <c r="X1" s="46"/>
      <c r="Y1" s="47"/>
      <c r="Z1" s="47"/>
      <c r="AA1" s="47"/>
      <c r="AB1" s="47"/>
      <c r="AC1" s="47"/>
      <c r="AD1" s="47"/>
      <c r="AE1" s="47"/>
      <c r="AF1" s="47"/>
      <c r="AG1" s="48"/>
    </row>
    <row r="2" spans="2:33" ht="117">
      <c r="B2" s="58"/>
      <c r="C2" s="19"/>
      <c r="D2" s="20" t="s">
        <v>13</v>
      </c>
      <c r="E2" s="21" t="s">
        <v>14</v>
      </c>
      <c r="F2" s="21" t="s">
        <v>15</v>
      </c>
      <c r="G2" s="63"/>
      <c r="H2" s="63"/>
      <c r="I2" s="22" t="s">
        <v>16</v>
      </c>
      <c r="J2" s="23" t="s">
        <v>17</v>
      </c>
      <c r="K2" s="4" t="s">
        <v>18</v>
      </c>
      <c r="L2" s="24" t="s">
        <v>19</v>
      </c>
      <c r="M2" s="25" t="s">
        <v>20</v>
      </c>
      <c r="N2" s="25" t="s">
        <v>21</v>
      </c>
      <c r="O2" s="50"/>
      <c r="P2" s="50"/>
      <c r="Q2" s="52"/>
      <c r="R2" s="54"/>
      <c r="S2" s="54"/>
      <c r="T2" s="54"/>
      <c r="U2" s="26" t="s">
        <v>22</v>
      </c>
      <c r="V2" s="26" t="s">
        <v>23</v>
      </c>
      <c r="W2" s="5" t="s">
        <v>24</v>
      </c>
      <c r="X2" s="6" t="s">
        <v>25</v>
      </c>
      <c r="Y2" s="7" t="s">
        <v>26</v>
      </c>
      <c r="Z2" s="7" t="s">
        <v>27</v>
      </c>
      <c r="AA2" s="7" t="s">
        <v>28</v>
      </c>
      <c r="AB2" s="8" t="s">
        <v>29</v>
      </c>
      <c r="AC2" s="8" t="s">
        <v>30</v>
      </c>
      <c r="AD2" s="8" t="s">
        <v>31</v>
      </c>
      <c r="AE2" s="8" t="s">
        <v>32</v>
      </c>
      <c r="AF2" s="8" t="s">
        <v>33</v>
      </c>
      <c r="AG2" s="9" t="s">
        <v>34</v>
      </c>
    </row>
    <row r="3" spans="2:33" ht="36.75" customHeight="1">
      <c r="B3" s="10">
        <v>1</v>
      </c>
      <c r="C3" s="11" t="s">
        <v>35</v>
      </c>
      <c r="D3" s="12" t="s">
        <v>36</v>
      </c>
      <c r="E3" s="13" t="s">
        <v>37</v>
      </c>
      <c r="F3" s="13" t="s">
        <v>38</v>
      </c>
      <c r="G3" s="1" t="s">
        <v>39</v>
      </c>
      <c r="H3" s="1" t="s">
        <v>40</v>
      </c>
      <c r="I3" s="2" t="s">
        <v>41</v>
      </c>
      <c r="J3" s="12" t="s">
        <v>42</v>
      </c>
      <c r="K3" s="12"/>
      <c r="L3" s="14">
        <v>1</v>
      </c>
      <c r="M3" s="14"/>
      <c r="N3" s="14"/>
      <c r="O3" s="13" t="s">
        <v>43</v>
      </c>
      <c r="P3" s="12" t="s">
        <v>44</v>
      </c>
      <c r="Q3" s="27" t="s">
        <v>45</v>
      </c>
      <c r="R3" s="27"/>
      <c r="S3" s="27"/>
      <c r="T3" s="27"/>
      <c r="U3" s="28" t="s">
        <v>46</v>
      </c>
      <c r="V3" s="29"/>
      <c r="W3" s="28"/>
      <c r="X3" s="28" t="s">
        <v>77</v>
      </c>
      <c r="Y3" s="28"/>
      <c r="Z3" s="28"/>
      <c r="AA3" s="28"/>
      <c r="AB3" s="28"/>
      <c r="AC3" s="28"/>
      <c r="AD3" s="28"/>
      <c r="AE3" s="28"/>
      <c r="AF3" s="28"/>
      <c r="AG3" s="28"/>
    </row>
    <row r="4" spans="2:33" ht="36.75" customHeight="1">
      <c r="B4" s="10">
        <v>1</v>
      </c>
      <c r="C4" s="11" t="s">
        <v>35</v>
      </c>
      <c r="D4" s="12" t="s">
        <v>36</v>
      </c>
      <c r="E4" s="13" t="s">
        <v>37</v>
      </c>
      <c r="F4" s="13" t="s">
        <v>38</v>
      </c>
      <c r="G4" s="1" t="s">
        <v>39</v>
      </c>
      <c r="H4" s="1" t="s">
        <v>40</v>
      </c>
      <c r="I4" s="12" t="s">
        <v>41</v>
      </c>
      <c r="J4" s="12" t="s">
        <v>42</v>
      </c>
      <c r="K4" s="15"/>
      <c r="L4" s="14">
        <v>1</v>
      </c>
      <c r="M4" s="14"/>
      <c r="N4" s="14"/>
      <c r="O4" s="13" t="s">
        <v>47</v>
      </c>
      <c r="P4" s="12" t="s">
        <v>48</v>
      </c>
      <c r="Q4" s="27" t="s">
        <v>45</v>
      </c>
      <c r="R4" s="27"/>
      <c r="S4" s="27"/>
      <c r="T4" s="27"/>
      <c r="U4" s="28" t="s">
        <v>49</v>
      </c>
      <c r="V4" s="29" t="s">
        <v>50</v>
      </c>
      <c r="W4" s="28" t="s">
        <v>55</v>
      </c>
      <c r="X4" s="28" t="s">
        <v>75</v>
      </c>
      <c r="Y4" s="28" t="s">
        <v>76</v>
      </c>
      <c r="Z4" s="28"/>
      <c r="AA4" s="28" t="s">
        <v>76</v>
      </c>
      <c r="AB4" s="28"/>
      <c r="AC4" s="28"/>
      <c r="AD4" s="28"/>
      <c r="AE4" s="28"/>
      <c r="AF4" s="28"/>
      <c r="AG4" s="28"/>
    </row>
    <row r="5" spans="2:33" ht="36.75" customHeight="1">
      <c r="B5" s="10">
        <v>1</v>
      </c>
      <c r="C5" s="11" t="s">
        <v>35</v>
      </c>
      <c r="D5" s="12" t="s">
        <v>36</v>
      </c>
      <c r="E5" s="13" t="s">
        <v>37</v>
      </c>
      <c r="F5" s="13" t="s">
        <v>38</v>
      </c>
      <c r="G5" s="1" t="s">
        <v>39</v>
      </c>
      <c r="H5" s="1" t="s">
        <v>40</v>
      </c>
      <c r="I5" s="2" t="s">
        <v>41</v>
      </c>
      <c r="J5" s="12" t="s">
        <v>42</v>
      </c>
      <c r="K5" s="15"/>
      <c r="L5" s="14"/>
      <c r="M5" s="14"/>
      <c r="N5" s="14"/>
      <c r="O5" s="13" t="s">
        <v>47</v>
      </c>
      <c r="P5" s="12" t="s">
        <v>48</v>
      </c>
      <c r="Q5" s="27" t="s">
        <v>45</v>
      </c>
      <c r="R5" s="27"/>
      <c r="S5" s="27"/>
      <c r="T5" s="27"/>
      <c r="U5" s="28" t="s">
        <v>51</v>
      </c>
      <c r="V5" s="29" t="s">
        <v>52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36.75" customHeight="1">
      <c r="B6" s="10">
        <v>1</v>
      </c>
      <c r="C6" s="11" t="s">
        <v>35</v>
      </c>
      <c r="D6" s="12" t="s">
        <v>53</v>
      </c>
      <c r="E6" s="13" t="s">
        <v>54</v>
      </c>
      <c r="F6" s="13" t="s">
        <v>55</v>
      </c>
      <c r="G6" s="1" t="s">
        <v>39</v>
      </c>
      <c r="H6" s="1" t="s">
        <v>40</v>
      </c>
      <c r="I6" s="2" t="s">
        <v>41</v>
      </c>
      <c r="J6" s="12" t="s">
        <v>42</v>
      </c>
      <c r="K6" s="15"/>
      <c r="L6" s="14">
        <v>1</v>
      </c>
      <c r="M6" s="14"/>
      <c r="N6" s="14"/>
      <c r="O6" s="13" t="s">
        <v>56</v>
      </c>
      <c r="P6" s="12" t="s">
        <v>44</v>
      </c>
      <c r="Q6" s="27" t="s">
        <v>45</v>
      </c>
      <c r="R6" s="27"/>
      <c r="S6" s="27"/>
      <c r="T6" s="27"/>
      <c r="U6" s="28" t="s">
        <v>57</v>
      </c>
      <c r="V6" s="29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2:33" ht="36.75" customHeight="1">
      <c r="B7" s="10">
        <v>1</v>
      </c>
      <c r="C7" s="11" t="s">
        <v>35</v>
      </c>
      <c r="D7" s="12" t="s">
        <v>53</v>
      </c>
      <c r="E7" s="13" t="s">
        <v>58</v>
      </c>
      <c r="F7" s="13" t="s">
        <v>59</v>
      </c>
      <c r="G7" s="1" t="s">
        <v>40</v>
      </c>
      <c r="H7" s="1" t="s">
        <v>60</v>
      </c>
      <c r="I7" s="2" t="s">
        <v>61</v>
      </c>
      <c r="J7" s="12" t="s">
        <v>42</v>
      </c>
      <c r="K7" s="15"/>
      <c r="L7" s="14">
        <v>1</v>
      </c>
      <c r="M7" s="14"/>
      <c r="N7" s="14"/>
      <c r="O7" s="13" t="s">
        <v>62</v>
      </c>
      <c r="P7" s="12" t="s">
        <v>63</v>
      </c>
      <c r="Q7" s="27" t="s">
        <v>64</v>
      </c>
      <c r="R7" s="27" t="s">
        <v>65</v>
      </c>
      <c r="S7" s="27" t="s">
        <v>66</v>
      </c>
      <c r="T7" s="27" t="s">
        <v>67</v>
      </c>
      <c r="U7" s="28" t="s">
        <v>68</v>
      </c>
      <c r="V7" s="29" t="s">
        <v>69</v>
      </c>
      <c r="W7" s="28" t="s">
        <v>77</v>
      </c>
      <c r="X7" s="28"/>
      <c r="Y7" s="28"/>
      <c r="Z7" s="28"/>
      <c r="AA7" s="28" t="s">
        <v>122</v>
      </c>
      <c r="AB7" s="28"/>
      <c r="AC7" s="28"/>
      <c r="AD7" s="28"/>
      <c r="AE7" s="28"/>
      <c r="AF7" s="28"/>
      <c r="AG7" s="28"/>
    </row>
    <row r="8" spans="2:33" ht="36.75" customHeight="1">
      <c r="B8" s="10">
        <v>1</v>
      </c>
      <c r="C8" s="11" t="s">
        <v>35</v>
      </c>
      <c r="D8" s="12" t="s">
        <v>70</v>
      </c>
      <c r="E8" s="13" t="s">
        <v>71</v>
      </c>
      <c r="F8" s="13" t="s">
        <v>72</v>
      </c>
      <c r="G8" s="1" t="s">
        <v>40</v>
      </c>
      <c r="H8" s="1" t="s">
        <v>60</v>
      </c>
      <c r="I8" s="2" t="s">
        <v>41</v>
      </c>
      <c r="J8" s="12" t="s">
        <v>42</v>
      </c>
      <c r="K8" s="15"/>
      <c r="L8" s="14">
        <v>1</v>
      </c>
      <c r="M8" s="14"/>
      <c r="N8" s="14"/>
      <c r="O8" s="13" t="s">
        <v>73</v>
      </c>
      <c r="P8" s="12" t="s">
        <v>74</v>
      </c>
      <c r="Q8" s="27"/>
      <c r="R8" s="27"/>
      <c r="S8" s="27"/>
      <c r="T8" s="27"/>
      <c r="U8" s="28"/>
      <c r="V8" s="29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</sheetData>
  <mergeCells count="13">
    <mergeCell ref="O1:O2"/>
    <mergeCell ref="B1:B2"/>
    <mergeCell ref="D1:F1"/>
    <mergeCell ref="G1:G2"/>
    <mergeCell ref="H1:H2"/>
    <mergeCell ref="L1:M1"/>
    <mergeCell ref="W1:AG1"/>
    <mergeCell ref="P1:P2"/>
    <mergeCell ref="Q1:Q2"/>
    <mergeCell ref="R1:R2"/>
    <mergeCell ref="S1:S2"/>
    <mergeCell ref="T1:T2"/>
    <mergeCell ref="U1:V1"/>
  </mergeCells>
  <conditionalFormatting sqref="T3:T8">
    <cfRule type="cellIs" dxfId="8" priority="8" stopIfTrue="1" operator="equal">
      <formula>$AL3</formula>
    </cfRule>
  </conditionalFormatting>
  <conditionalFormatting sqref="V3:V8">
    <cfRule type="cellIs" dxfId="7" priority="9" stopIfTrue="1" operator="equal">
      <formula>$AN3</formula>
    </cfRule>
  </conditionalFormatting>
  <conditionalFormatting sqref="U3:U8">
    <cfRule type="cellIs" dxfId="6" priority="7" stopIfTrue="1" operator="equal">
      <formula>$AM3</formula>
    </cfRule>
  </conditionalFormatting>
  <conditionalFormatting sqref="S3:S8">
    <cfRule type="cellIs" dxfId="5" priority="6" stopIfTrue="1" operator="equal">
      <formula>$AK3</formula>
    </cfRule>
  </conditionalFormatting>
  <conditionalFormatting sqref="R3:R8">
    <cfRule type="cellIs" dxfId="4" priority="4" stopIfTrue="1" operator="equal">
      <formula>$CA3</formula>
    </cfRule>
  </conditionalFormatting>
  <conditionalFormatting sqref="T3:T8">
    <cfRule type="cellIs" dxfId="3" priority="5" stopIfTrue="1" operator="equal">
      <formula>$CC3</formula>
    </cfRule>
  </conditionalFormatting>
  <conditionalFormatting sqref="Q3:Q8">
    <cfRule type="cellIs" dxfId="2" priority="3" stopIfTrue="1" operator="equal">
      <formula>$BZ3</formula>
    </cfRule>
  </conditionalFormatting>
  <conditionalFormatting sqref="U3:AG8">
    <cfRule type="cellIs" dxfId="1" priority="2" stopIfTrue="1" operator="equal">
      <formula>#REF!</formula>
    </cfRule>
  </conditionalFormatting>
  <conditionalFormatting sqref="S3:S8">
    <cfRule type="cellIs" dxfId="0" priority="1" stopIfTrue="1" operator="equal">
      <formula>$CB3</formula>
    </cfRule>
  </conditionalFormatting>
  <dataValidations count="4">
    <dataValidation type="list" allowBlank="1" showInputMessage="1" showErrorMessage="1" sqref="I3:I8">
      <formula1>$CH$6:$CH$20</formula1>
    </dataValidation>
    <dataValidation type="list" allowBlank="1" showInputMessage="1" showErrorMessage="1" sqref="K4:K8">
      <formula1>$EB$8:$EB$53</formula1>
    </dataValidation>
    <dataValidation type="list" allowBlank="1" showInputMessage="1" showErrorMessage="1" sqref="I1">
      <formula1>$AS$6:$AS$20</formula1>
    </dataValidation>
    <dataValidation type="list" allowBlank="1" showInputMessage="1" showErrorMessage="1" sqref="K1:K2">
      <formula1>$CM$8:$CM$43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2"/>
  <sheetViews>
    <sheetView tabSelected="1" workbookViewId="0">
      <selection activeCell="K4" sqref="K4"/>
    </sheetView>
  </sheetViews>
  <sheetFormatPr defaultRowHeight="15"/>
  <cols>
    <col min="2" max="2" width="35.85546875" customWidth="1"/>
    <col min="8" max="8" width="15.7109375" customWidth="1"/>
    <col min="9" max="9" width="10.28515625" bestFit="1" customWidth="1"/>
  </cols>
  <sheetData>
    <row r="1" spans="1:20" ht="131.25">
      <c r="A1" s="30"/>
      <c r="B1" s="30"/>
      <c r="C1" s="31" t="s">
        <v>78</v>
      </c>
      <c r="D1" s="31" t="s">
        <v>79</v>
      </c>
      <c r="E1" s="31" t="s">
        <v>80</v>
      </c>
      <c r="G1" s="32"/>
      <c r="H1" s="33"/>
      <c r="I1" s="34" t="s">
        <v>61</v>
      </c>
      <c r="J1" s="34" t="s">
        <v>81</v>
      </c>
      <c r="K1" s="34" t="s">
        <v>82</v>
      </c>
      <c r="L1" s="34" t="s">
        <v>41</v>
      </c>
      <c r="M1" s="34" t="s">
        <v>83</v>
      </c>
      <c r="N1" s="34" t="s">
        <v>84</v>
      </c>
      <c r="O1" s="34" t="s">
        <v>85</v>
      </c>
      <c r="P1" s="34" t="s">
        <v>86</v>
      </c>
      <c r="Q1" s="34" t="s">
        <v>87</v>
      </c>
      <c r="R1" s="34" t="s">
        <v>88</v>
      </c>
      <c r="S1" s="34" t="s">
        <v>89</v>
      </c>
      <c r="T1" s="34" t="s">
        <v>90</v>
      </c>
    </row>
    <row r="2" spans="1:20">
      <c r="A2" s="66">
        <v>1</v>
      </c>
      <c r="B2" s="35" t="s">
        <v>91</v>
      </c>
      <c r="C2" s="30"/>
      <c r="D2" s="30"/>
      <c r="E2" s="30"/>
      <c r="G2" s="36">
        <v>1</v>
      </c>
      <c r="H2" s="37" t="s">
        <v>24</v>
      </c>
      <c r="I2" s="44">
        <f ca="1">SUMPRODUCT((I$1=Отчет!$I$3:$I$6000)*($G2=Отчет!$B$3:$B$6000)*OFFSET(Отчет!$W$3,,MATCH($H2,Отчет!$W$2:$AG$2,)-1,5998))</f>
        <v>5</v>
      </c>
      <c r="J2" s="44">
        <f ca="1">SUMPRODUCT((J$1=Отчет!$I$3:$I$6000)*($G2=Отчет!$B$3:$B$6000)*OFFSET(Отчет!$W$3,,MATCH($H2,Отчет!$W$2:$AG$2,)-1,5998))</f>
        <v>0</v>
      </c>
      <c r="K2" s="44">
        <f ca="1">SUMPRODUCT((K$1=Отчет!$I$3:$I$6000)*($G2=Отчет!$B$3:$B$6000)*OFFSET(Отчет!$W$3,,MATCH($H2,Отчет!$W$2:$AG$2,)-1,5998))</f>
        <v>0</v>
      </c>
      <c r="L2" s="44">
        <f ca="1">SUMPRODUCT((L$1=Отчет!$I$3:$I$6000)*($G2=Отчет!$B$3:$B$6000)*OFFSET(Отчет!$W$3,,MATCH($H2,Отчет!$W$2:$AG$2,)-1,5998))</f>
        <v>10</v>
      </c>
      <c r="M2" s="44">
        <f ca="1">SUMPRODUCT((M$1=Отчет!$I$3:$I$6000)*($G2=Отчет!$B$3:$B$6000)*OFFSET(Отчет!$W$3,,MATCH($H2,Отчет!$W$2:$AG$2,)-1,5998))</f>
        <v>0</v>
      </c>
      <c r="N2" s="44">
        <f ca="1">SUMPRODUCT((N$1=Отчет!$I$3:$I$6000)*($G2=Отчет!$B$3:$B$6000)*OFFSET(Отчет!$W$3,,MATCH($H2,Отчет!$W$2:$AG$2,)-1,5998))</f>
        <v>0</v>
      </c>
      <c r="O2" s="44">
        <f ca="1">SUMPRODUCT((O$1=Отчет!$I$3:$I$6000)*($G2=Отчет!$B$3:$B$6000)*OFFSET(Отчет!$W$3,,MATCH($H2,Отчет!$W$2:$AG$2,)-1,5998))</f>
        <v>0</v>
      </c>
      <c r="P2" s="44">
        <f ca="1">SUMPRODUCT((P$1=Отчет!$I$3:$I$6000)*($G2=Отчет!$B$3:$B$6000)*OFFSET(Отчет!$W$3,,MATCH($H2,Отчет!$W$2:$AG$2,)-1,5998))</f>
        <v>0</v>
      </c>
      <c r="Q2" s="44">
        <f ca="1">SUMPRODUCT((Q$1=Отчет!$I$3:$I$6000)*($G2=Отчет!$B$3:$B$6000)*OFFSET(Отчет!$W$3,,MATCH($H2,Отчет!$W$2:$AG$2,)-1,5998))</f>
        <v>0</v>
      </c>
      <c r="R2" s="44">
        <f ca="1">SUMPRODUCT((R$1=Отчет!$I$3:$I$6000)*($G2=Отчет!$B$3:$B$6000)*OFFSET(Отчет!$W$3,,MATCH($H2,Отчет!$W$2:$AG$2,)-1,5998))</f>
        <v>0</v>
      </c>
      <c r="S2" s="44">
        <f ca="1">SUMPRODUCT((S$1=Отчет!$I$3:$I$6000)*($G2=Отчет!$B$3:$B$6000)*OFFSET(Отчет!$W$3,,MATCH($H2,Отчет!$W$2:$AG$2,)-1,5998))</f>
        <v>0</v>
      </c>
      <c r="T2" s="44">
        <f ca="1">SUMPRODUCT((T$1=Отчет!$I$3:$I$6000)*($G2=Отчет!$B$3:$B$6000)*OFFSET(Отчет!$W$3,,MATCH($H2,Отчет!$W$2:$AG$2,)-1,5998))</f>
        <v>0</v>
      </c>
    </row>
    <row r="3" spans="1:20">
      <c r="A3" s="67"/>
      <c r="B3" s="35" t="s">
        <v>92</v>
      </c>
      <c r="C3" s="30"/>
      <c r="D3" s="30"/>
      <c r="E3" s="30"/>
      <c r="G3" s="36">
        <v>1</v>
      </c>
      <c r="H3" s="37" t="s">
        <v>25</v>
      </c>
      <c r="I3" s="44">
        <f ca="1">SUMPRODUCT((I$1=Отчет!$I$3:$I$6000)*($G3=Отчет!$B$3:$B$6000)*OFFSET(Отчет!$W$3,,MATCH($H3,Отчет!$W$2:$AG$2,)-1,5998))</f>
        <v>0</v>
      </c>
      <c r="J3" s="44">
        <f ca="1">SUMPRODUCT((J$1=Отчет!$I$3:$I$6000)*($G3=Отчет!$B$3:$B$6000)*OFFSET(Отчет!$W$3,,MATCH($H3,Отчет!$W$2:$AG$2,)-1,5998))</f>
        <v>0</v>
      </c>
      <c r="K3" s="44">
        <f ca="1">SUMPRODUCT((K$1=Отчет!$I$3:$I$6000)*($G3=Отчет!$B$3:$B$6000)*OFFSET(Отчет!$W$3,,MATCH($H3,Отчет!$W$2:$AG$2,)-1,5998))</f>
        <v>0</v>
      </c>
      <c r="L3" s="44">
        <f ca="1">SUMPRODUCT((L$1=Отчет!$I$3:$I$6000)*($G3=Отчет!$B$3:$B$6000)*OFFSET(Отчет!$W$3,,MATCH($H3,Отчет!$W$2:$AG$2,)-1,5998))</f>
        <v>16</v>
      </c>
      <c r="M3" s="44">
        <f ca="1">SUMPRODUCT((M$1=Отчет!$I$3:$I$6000)*($G3=Отчет!$B$3:$B$6000)*OFFSET(Отчет!$W$3,,MATCH($H3,Отчет!$W$2:$AG$2,)-1,5998))</f>
        <v>0</v>
      </c>
      <c r="N3" s="44">
        <f ca="1">SUMPRODUCT((N$1=Отчет!$I$3:$I$6000)*($G3=Отчет!$B$3:$B$6000)*OFFSET(Отчет!$W$3,,MATCH($H3,Отчет!$W$2:$AG$2,)-1,5998))</f>
        <v>0</v>
      </c>
      <c r="O3" s="44">
        <f ca="1">SUMPRODUCT((O$1=Отчет!$I$3:$I$6000)*($G3=Отчет!$B$3:$B$6000)*OFFSET(Отчет!$W$3,,MATCH($H3,Отчет!$W$2:$AG$2,)-1,5998))</f>
        <v>0</v>
      </c>
      <c r="P3" s="44">
        <f ca="1">SUMPRODUCT((P$1=Отчет!$I$3:$I$6000)*($G3=Отчет!$B$3:$B$6000)*OFFSET(Отчет!$W$3,,MATCH($H3,Отчет!$W$2:$AG$2,)-1,5998))</f>
        <v>0</v>
      </c>
      <c r="Q3" s="44">
        <f ca="1">SUMPRODUCT((Q$1=Отчет!$I$3:$I$6000)*($G3=Отчет!$B$3:$B$6000)*OFFSET(Отчет!$W$3,,MATCH($H3,Отчет!$W$2:$AG$2,)-1,5998))</f>
        <v>0</v>
      </c>
      <c r="R3" s="44">
        <f ca="1">SUMPRODUCT((R$1=Отчет!$I$3:$I$6000)*($G3=Отчет!$B$3:$B$6000)*OFFSET(Отчет!$W$3,,MATCH($H3,Отчет!$W$2:$AG$2,)-1,5998))</f>
        <v>0</v>
      </c>
      <c r="S3" s="44">
        <f ca="1">SUMPRODUCT((S$1=Отчет!$I$3:$I$6000)*($G3=Отчет!$B$3:$B$6000)*OFFSET(Отчет!$W$3,,MATCH($H3,Отчет!$W$2:$AG$2,)-1,5998))</f>
        <v>0</v>
      </c>
      <c r="T3" s="44">
        <f ca="1">SUMPRODUCT((T$1=Отчет!$I$3:$I$6000)*($G3=Отчет!$B$3:$B$6000)*OFFSET(Отчет!$W$3,,MATCH($H3,Отчет!$W$2:$AG$2,)-1,5998))</f>
        <v>0</v>
      </c>
    </row>
    <row r="4" spans="1:20">
      <c r="A4" s="67"/>
      <c r="B4" s="35" t="s">
        <v>93</v>
      </c>
      <c r="C4" s="30"/>
      <c r="D4" s="30"/>
      <c r="E4" s="30"/>
      <c r="G4" s="36">
        <v>1</v>
      </c>
      <c r="H4" s="37" t="s">
        <v>26</v>
      </c>
      <c r="I4" s="44">
        <f ca="1">SUMPRODUCT((I$1=Отчет!$I$3:$I$6000)*($G4=Отчет!$B$3:$B$6000)*OFFSET(Отчет!$W$3,,MATCH($H4,Отчет!$W$2:$AG$2,)-1,5998))</f>
        <v>0</v>
      </c>
      <c r="J4" s="44">
        <f ca="1">SUMPRODUCT((J$1=Отчет!$I$3:$I$6000)*($G4=Отчет!$B$3:$B$6000)*OFFSET(Отчет!$W$3,,MATCH($H4,Отчет!$W$2:$AG$2,)-1,5998))</f>
        <v>0</v>
      </c>
      <c r="K4" s="44">
        <f ca="1">SUMPRODUCT((K$1=Отчет!$I$3:$I$6000)*($G4=Отчет!$B$3:$B$6000)*OFFSET(Отчет!$W$3,,MATCH($H4,Отчет!$W$2:$AG$2,)-1,5998))</f>
        <v>0</v>
      </c>
      <c r="L4" s="44">
        <f ca="1">SUMPRODUCT((L$1=Отчет!$I$3:$I$6000)*($G4=Отчет!$B$3:$B$6000)*OFFSET(Отчет!$W$3,,MATCH($H4,Отчет!$W$2:$AG$2,)-1,5998))</f>
        <v>1</v>
      </c>
      <c r="M4" s="44">
        <f ca="1">SUMPRODUCT((M$1=Отчет!$I$3:$I$6000)*($G4=Отчет!$B$3:$B$6000)*OFFSET(Отчет!$W$3,,MATCH($H4,Отчет!$W$2:$AG$2,)-1,5998))</f>
        <v>0</v>
      </c>
      <c r="N4" s="44">
        <f ca="1">SUMPRODUCT((N$1=Отчет!$I$3:$I$6000)*($G4=Отчет!$B$3:$B$6000)*OFFSET(Отчет!$W$3,,MATCH($H4,Отчет!$W$2:$AG$2,)-1,5998))</f>
        <v>0</v>
      </c>
      <c r="O4" s="44">
        <f ca="1">SUMPRODUCT((O$1=Отчет!$I$3:$I$6000)*($G4=Отчет!$B$3:$B$6000)*OFFSET(Отчет!$W$3,,MATCH($H4,Отчет!$W$2:$AG$2,)-1,5998))</f>
        <v>0</v>
      </c>
      <c r="P4" s="44">
        <f ca="1">SUMPRODUCT((P$1=Отчет!$I$3:$I$6000)*($G4=Отчет!$B$3:$B$6000)*OFFSET(Отчет!$W$3,,MATCH($H4,Отчет!$W$2:$AG$2,)-1,5998))</f>
        <v>0</v>
      </c>
      <c r="Q4" s="44">
        <f ca="1">SUMPRODUCT((Q$1=Отчет!$I$3:$I$6000)*($G4=Отчет!$B$3:$B$6000)*OFFSET(Отчет!$W$3,,MATCH($H4,Отчет!$W$2:$AG$2,)-1,5998))</f>
        <v>0</v>
      </c>
      <c r="R4" s="44">
        <f ca="1">SUMPRODUCT((R$1=Отчет!$I$3:$I$6000)*($G4=Отчет!$B$3:$B$6000)*OFFSET(Отчет!$W$3,,MATCH($H4,Отчет!$W$2:$AG$2,)-1,5998))</f>
        <v>0</v>
      </c>
      <c r="S4" s="44">
        <f ca="1">SUMPRODUCT((S$1=Отчет!$I$3:$I$6000)*($G4=Отчет!$B$3:$B$6000)*OFFSET(Отчет!$W$3,,MATCH($H4,Отчет!$W$2:$AG$2,)-1,5998))</f>
        <v>0</v>
      </c>
      <c r="T4" s="44">
        <f ca="1">SUMPRODUCT((T$1=Отчет!$I$3:$I$6000)*($G4=Отчет!$B$3:$B$6000)*OFFSET(Отчет!$W$3,,MATCH($H4,Отчет!$W$2:$AG$2,)-1,5998))</f>
        <v>0</v>
      </c>
    </row>
    <row r="5" spans="1:20">
      <c r="A5" s="67"/>
      <c r="B5" s="35" t="s">
        <v>94</v>
      </c>
      <c r="C5" s="30"/>
      <c r="D5" s="30"/>
      <c r="E5" s="30"/>
      <c r="G5" s="36">
        <v>1</v>
      </c>
      <c r="H5" s="37" t="s">
        <v>27</v>
      </c>
      <c r="I5" s="44">
        <f ca="1">SUMPRODUCT((I$1=Отчет!$I$3:$I$6000)*($G5=Отчет!$B$3:$B$6000)*OFFSET(Отчет!$W$3,,MATCH($H5,Отчет!$W$2:$AG$2,)-1,5998))</f>
        <v>0</v>
      </c>
      <c r="J5" s="44">
        <f ca="1">SUMPRODUCT((J$1=Отчет!$I$3:$I$6000)*($G5=Отчет!$B$3:$B$6000)*OFFSET(Отчет!$W$3,,MATCH($H5,Отчет!$W$2:$AG$2,)-1,5998))</f>
        <v>0</v>
      </c>
      <c r="K5" s="44">
        <f ca="1">SUMPRODUCT((K$1=Отчет!$I$3:$I$6000)*($G5=Отчет!$B$3:$B$6000)*OFFSET(Отчет!$W$3,,MATCH($H5,Отчет!$W$2:$AG$2,)-1,5998))</f>
        <v>0</v>
      </c>
      <c r="L5" s="44">
        <f ca="1">SUMPRODUCT((L$1=Отчет!$I$3:$I$6000)*($G5=Отчет!$B$3:$B$6000)*OFFSET(Отчет!$W$3,,MATCH($H5,Отчет!$W$2:$AG$2,)-1,5998))</f>
        <v>0</v>
      </c>
      <c r="M5" s="44">
        <f ca="1">SUMPRODUCT((M$1=Отчет!$I$3:$I$6000)*($G5=Отчет!$B$3:$B$6000)*OFFSET(Отчет!$W$3,,MATCH($H5,Отчет!$W$2:$AG$2,)-1,5998))</f>
        <v>0</v>
      </c>
      <c r="N5" s="44">
        <f ca="1">SUMPRODUCT((N$1=Отчет!$I$3:$I$6000)*($G5=Отчет!$B$3:$B$6000)*OFFSET(Отчет!$W$3,,MATCH($H5,Отчет!$W$2:$AG$2,)-1,5998))</f>
        <v>0</v>
      </c>
      <c r="O5" s="44">
        <f ca="1">SUMPRODUCT((O$1=Отчет!$I$3:$I$6000)*($G5=Отчет!$B$3:$B$6000)*OFFSET(Отчет!$W$3,,MATCH($H5,Отчет!$W$2:$AG$2,)-1,5998))</f>
        <v>0</v>
      </c>
      <c r="P5" s="44">
        <f ca="1">SUMPRODUCT((P$1=Отчет!$I$3:$I$6000)*($G5=Отчет!$B$3:$B$6000)*OFFSET(Отчет!$W$3,,MATCH($H5,Отчет!$W$2:$AG$2,)-1,5998))</f>
        <v>0</v>
      </c>
      <c r="Q5" s="44">
        <f ca="1">SUMPRODUCT((Q$1=Отчет!$I$3:$I$6000)*($G5=Отчет!$B$3:$B$6000)*OFFSET(Отчет!$W$3,,MATCH($H5,Отчет!$W$2:$AG$2,)-1,5998))</f>
        <v>0</v>
      </c>
      <c r="R5" s="44">
        <f ca="1">SUMPRODUCT((R$1=Отчет!$I$3:$I$6000)*($G5=Отчет!$B$3:$B$6000)*OFFSET(Отчет!$W$3,,MATCH($H5,Отчет!$W$2:$AG$2,)-1,5998))</f>
        <v>0</v>
      </c>
      <c r="S5" s="44">
        <f ca="1">SUMPRODUCT((S$1=Отчет!$I$3:$I$6000)*($G5=Отчет!$B$3:$B$6000)*OFFSET(Отчет!$W$3,,MATCH($H5,Отчет!$W$2:$AG$2,)-1,5998))</f>
        <v>0</v>
      </c>
      <c r="T5" s="44">
        <f ca="1">SUMPRODUCT((T$1=Отчет!$I$3:$I$6000)*($G5=Отчет!$B$3:$B$6000)*OFFSET(Отчет!$W$3,,MATCH($H5,Отчет!$W$2:$AG$2,)-1,5998))</f>
        <v>0</v>
      </c>
    </row>
    <row r="6" spans="1:20">
      <c r="A6" s="67"/>
      <c r="B6" s="35" t="s">
        <v>95</v>
      </c>
      <c r="C6" s="30"/>
      <c r="D6" s="30"/>
      <c r="E6" s="30"/>
      <c r="G6" s="36">
        <v>1</v>
      </c>
      <c r="H6" s="37" t="s">
        <v>28</v>
      </c>
      <c r="I6" s="44">
        <f ca="1">SUMPRODUCT((I$1=Отчет!$I$3:$I$6000)*($G6=Отчет!$B$3:$B$6000)*OFFSET(Отчет!$W$3,,MATCH($H6,Отчет!$W$2:$AG$2,)-1,5998))</f>
        <v>15</v>
      </c>
      <c r="J6" s="44">
        <f ca="1">SUMPRODUCT((J$1=Отчет!$I$3:$I$6000)*($G6=Отчет!$B$3:$B$6000)*OFFSET(Отчет!$W$3,,MATCH($H6,Отчет!$W$2:$AG$2,)-1,5998))</f>
        <v>0</v>
      </c>
      <c r="K6" s="44">
        <f ca="1">SUMPRODUCT((K$1=Отчет!$I$3:$I$6000)*($G6=Отчет!$B$3:$B$6000)*OFFSET(Отчет!$W$3,,MATCH($H6,Отчет!$W$2:$AG$2,)-1,5998))</f>
        <v>0</v>
      </c>
      <c r="L6" s="44">
        <f ca="1">SUMPRODUCT((L$1=Отчет!$I$3:$I$6000)*($G6=Отчет!$B$3:$B$6000)*OFFSET(Отчет!$W$3,,MATCH($H6,Отчет!$W$2:$AG$2,)-1,5998))</f>
        <v>1</v>
      </c>
      <c r="M6" s="44">
        <f ca="1">SUMPRODUCT((M$1=Отчет!$I$3:$I$6000)*($G6=Отчет!$B$3:$B$6000)*OFFSET(Отчет!$W$3,,MATCH($H6,Отчет!$W$2:$AG$2,)-1,5998))</f>
        <v>0</v>
      </c>
      <c r="N6" s="44">
        <f ca="1">SUMPRODUCT((N$1=Отчет!$I$3:$I$6000)*($G6=Отчет!$B$3:$B$6000)*OFFSET(Отчет!$W$3,,MATCH($H6,Отчет!$W$2:$AG$2,)-1,5998))</f>
        <v>0</v>
      </c>
      <c r="O6" s="44">
        <f ca="1">SUMPRODUCT((O$1=Отчет!$I$3:$I$6000)*($G6=Отчет!$B$3:$B$6000)*OFFSET(Отчет!$W$3,,MATCH($H6,Отчет!$W$2:$AG$2,)-1,5998))</f>
        <v>0</v>
      </c>
      <c r="P6" s="44">
        <f ca="1">SUMPRODUCT((P$1=Отчет!$I$3:$I$6000)*($G6=Отчет!$B$3:$B$6000)*OFFSET(Отчет!$W$3,,MATCH($H6,Отчет!$W$2:$AG$2,)-1,5998))</f>
        <v>0</v>
      </c>
      <c r="Q6" s="44">
        <f ca="1">SUMPRODUCT((Q$1=Отчет!$I$3:$I$6000)*($G6=Отчет!$B$3:$B$6000)*OFFSET(Отчет!$W$3,,MATCH($H6,Отчет!$W$2:$AG$2,)-1,5998))</f>
        <v>0</v>
      </c>
      <c r="R6" s="44">
        <f ca="1">SUMPRODUCT((R$1=Отчет!$I$3:$I$6000)*($G6=Отчет!$B$3:$B$6000)*OFFSET(Отчет!$W$3,,MATCH($H6,Отчет!$W$2:$AG$2,)-1,5998))</f>
        <v>0</v>
      </c>
      <c r="S6" s="44">
        <f ca="1">SUMPRODUCT((S$1=Отчет!$I$3:$I$6000)*($G6=Отчет!$B$3:$B$6000)*OFFSET(Отчет!$W$3,,MATCH($H6,Отчет!$W$2:$AG$2,)-1,5998))</f>
        <v>0</v>
      </c>
      <c r="T6" s="44">
        <f ca="1">SUMPRODUCT((T$1=Отчет!$I$3:$I$6000)*($G6=Отчет!$B$3:$B$6000)*OFFSET(Отчет!$W$3,,MATCH($H6,Отчет!$W$2:$AG$2,)-1,5998))</f>
        <v>0</v>
      </c>
    </row>
    <row r="7" spans="1:20">
      <c r="A7" s="67"/>
      <c r="B7" s="35" t="s">
        <v>96</v>
      </c>
      <c r="C7" s="30"/>
      <c r="D7" s="30"/>
      <c r="E7" s="30"/>
      <c r="G7" s="36">
        <v>1</v>
      </c>
      <c r="H7" s="37" t="s">
        <v>29</v>
      </c>
      <c r="I7" s="44">
        <f ca="1">SUMPRODUCT((I$1=Отчет!$I$3:$I$6000)*($G7=Отчет!$B$3:$B$6000)*OFFSET(Отчет!$W$3,,MATCH($H7,Отчет!$W$2:$AG$2,)-1,5998))</f>
        <v>0</v>
      </c>
      <c r="J7" s="44">
        <f ca="1">SUMPRODUCT((J$1=Отчет!$I$3:$I$6000)*($G7=Отчет!$B$3:$B$6000)*OFFSET(Отчет!$W$3,,MATCH($H7,Отчет!$W$2:$AG$2,)-1,5998))</f>
        <v>0</v>
      </c>
      <c r="K7" s="44">
        <f ca="1">SUMPRODUCT((K$1=Отчет!$I$3:$I$6000)*($G7=Отчет!$B$3:$B$6000)*OFFSET(Отчет!$W$3,,MATCH($H7,Отчет!$W$2:$AG$2,)-1,5998))</f>
        <v>0</v>
      </c>
      <c r="L7" s="44">
        <f ca="1">SUMPRODUCT((L$1=Отчет!$I$3:$I$6000)*($G7=Отчет!$B$3:$B$6000)*OFFSET(Отчет!$W$3,,MATCH($H7,Отчет!$W$2:$AG$2,)-1,5998))</f>
        <v>0</v>
      </c>
      <c r="M7" s="44">
        <f ca="1">SUMPRODUCT((M$1=Отчет!$I$3:$I$6000)*($G7=Отчет!$B$3:$B$6000)*OFFSET(Отчет!$W$3,,MATCH($H7,Отчет!$W$2:$AG$2,)-1,5998))</f>
        <v>0</v>
      </c>
      <c r="N7" s="44">
        <f ca="1">SUMPRODUCT((N$1=Отчет!$I$3:$I$6000)*($G7=Отчет!$B$3:$B$6000)*OFFSET(Отчет!$W$3,,MATCH($H7,Отчет!$W$2:$AG$2,)-1,5998))</f>
        <v>0</v>
      </c>
      <c r="O7" s="44">
        <f ca="1">SUMPRODUCT((O$1=Отчет!$I$3:$I$6000)*($G7=Отчет!$B$3:$B$6000)*OFFSET(Отчет!$W$3,,MATCH($H7,Отчет!$W$2:$AG$2,)-1,5998))</f>
        <v>0</v>
      </c>
      <c r="P7" s="44">
        <f ca="1">SUMPRODUCT((P$1=Отчет!$I$3:$I$6000)*($G7=Отчет!$B$3:$B$6000)*OFFSET(Отчет!$W$3,,MATCH($H7,Отчет!$W$2:$AG$2,)-1,5998))</f>
        <v>0</v>
      </c>
      <c r="Q7" s="44">
        <f ca="1">SUMPRODUCT((Q$1=Отчет!$I$3:$I$6000)*($G7=Отчет!$B$3:$B$6000)*OFFSET(Отчет!$W$3,,MATCH($H7,Отчет!$W$2:$AG$2,)-1,5998))</f>
        <v>0</v>
      </c>
      <c r="R7" s="44">
        <f ca="1">SUMPRODUCT((R$1=Отчет!$I$3:$I$6000)*($G7=Отчет!$B$3:$B$6000)*OFFSET(Отчет!$W$3,,MATCH($H7,Отчет!$W$2:$AG$2,)-1,5998))</f>
        <v>0</v>
      </c>
      <c r="S7" s="44">
        <f ca="1">SUMPRODUCT((S$1=Отчет!$I$3:$I$6000)*($G7=Отчет!$B$3:$B$6000)*OFFSET(Отчет!$W$3,,MATCH($H7,Отчет!$W$2:$AG$2,)-1,5998))</f>
        <v>0</v>
      </c>
      <c r="T7" s="44">
        <f ca="1">SUMPRODUCT((T$1=Отчет!$I$3:$I$6000)*($G7=Отчет!$B$3:$B$6000)*OFFSET(Отчет!$W$3,,MATCH($H7,Отчет!$W$2:$AG$2,)-1,5998))</f>
        <v>0</v>
      </c>
    </row>
    <row r="8" spans="1:20">
      <c r="A8" s="67"/>
      <c r="B8" s="35" t="s">
        <v>97</v>
      </c>
      <c r="C8" s="30"/>
      <c r="D8" s="30"/>
      <c r="E8" s="30"/>
      <c r="G8" s="36">
        <v>1</v>
      </c>
      <c r="H8" s="37" t="s">
        <v>30</v>
      </c>
      <c r="I8" s="44">
        <f ca="1">SUMPRODUCT((I$1=Отчет!$I$3:$I$6000)*($G8=Отчет!$B$3:$B$6000)*OFFSET(Отчет!$W$3,,MATCH($H8,Отчет!$W$2:$AG$2,)-1,5998))</f>
        <v>0</v>
      </c>
      <c r="J8" s="44">
        <f ca="1">SUMPRODUCT((J$1=Отчет!$I$3:$I$6000)*($G8=Отчет!$B$3:$B$6000)*OFFSET(Отчет!$W$3,,MATCH($H8,Отчет!$W$2:$AG$2,)-1,5998))</f>
        <v>0</v>
      </c>
      <c r="K8" s="44">
        <f ca="1">SUMPRODUCT((K$1=Отчет!$I$3:$I$6000)*($G8=Отчет!$B$3:$B$6000)*OFFSET(Отчет!$W$3,,MATCH($H8,Отчет!$W$2:$AG$2,)-1,5998))</f>
        <v>0</v>
      </c>
      <c r="L8" s="44">
        <f ca="1">SUMPRODUCT((L$1=Отчет!$I$3:$I$6000)*($G8=Отчет!$B$3:$B$6000)*OFFSET(Отчет!$W$3,,MATCH($H8,Отчет!$W$2:$AG$2,)-1,5998))</f>
        <v>0</v>
      </c>
      <c r="M8" s="44">
        <f ca="1">SUMPRODUCT((M$1=Отчет!$I$3:$I$6000)*($G8=Отчет!$B$3:$B$6000)*OFFSET(Отчет!$W$3,,MATCH($H8,Отчет!$W$2:$AG$2,)-1,5998))</f>
        <v>0</v>
      </c>
      <c r="N8" s="44">
        <f ca="1">SUMPRODUCT((N$1=Отчет!$I$3:$I$6000)*($G8=Отчет!$B$3:$B$6000)*OFFSET(Отчет!$W$3,,MATCH($H8,Отчет!$W$2:$AG$2,)-1,5998))</f>
        <v>0</v>
      </c>
      <c r="O8" s="44">
        <f ca="1">SUMPRODUCT((O$1=Отчет!$I$3:$I$6000)*($G8=Отчет!$B$3:$B$6000)*OFFSET(Отчет!$W$3,,MATCH($H8,Отчет!$W$2:$AG$2,)-1,5998))</f>
        <v>0</v>
      </c>
      <c r="P8" s="44">
        <f ca="1">SUMPRODUCT((P$1=Отчет!$I$3:$I$6000)*($G8=Отчет!$B$3:$B$6000)*OFFSET(Отчет!$W$3,,MATCH($H8,Отчет!$W$2:$AG$2,)-1,5998))</f>
        <v>0</v>
      </c>
      <c r="Q8" s="44">
        <f ca="1">SUMPRODUCT((Q$1=Отчет!$I$3:$I$6000)*($G8=Отчет!$B$3:$B$6000)*OFFSET(Отчет!$W$3,,MATCH($H8,Отчет!$W$2:$AG$2,)-1,5998))</f>
        <v>0</v>
      </c>
      <c r="R8" s="44">
        <f ca="1">SUMPRODUCT((R$1=Отчет!$I$3:$I$6000)*($G8=Отчет!$B$3:$B$6000)*OFFSET(Отчет!$W$3,,MATCH($H8,Отчет!$W$2:$AG$2,)-1,5998))</f>
        <v>0</v>
      </c>
      <c r="S8" s="44">
        <f ca="1">SUMPRODUCT((S$1=Отчет!$I$3:$I$6000)*($G8=Отчет!$B$3:$B$6000)*OFFSET(Отчет!$W$3,,MATCH($H8,Отчет!$W$2:$AG$2,)-1,5998))</f>
        <v>0</v>
      </c>
      <c r="T8" s="44">
        <f ca="1">SUMPRODUCT((T$1=Отчет!$I$3:$I$6000)*($G8=Отчет!$B$3:$B$6000)*OFFSET(Отчет!$W$3,,MATCH($H8,Отчет!$W$2:$AG$2,)-1,5998))</f>
        <v>0</v>
      </c>
    </row>
    <row r="9" spans="1:20">
      <c r="A9" s="67"/>
      <c r="B9" s="35" t="s">
        <v>98</v>
      </c>
      <c r="C9" s="30"/>
      <c r="D9" s="30"/>
      <c r="E9" s="30"/>
      <c r="G9" s="36">
        <v>1</v>
      </c>
      <c r="H9" s="37" t="s">
        <v>31</v>
      </c>
      <c r="I9" s="44">
        <f ca="1">SUMPRODUCT((I$1=Отчет!$I$3:$I$6000)*($G9=Отчет!$B$3:$B$6000)*OFFSET(Отчет!$W$3,,MATCH($H9,Отчет!$W$2:$AG$2,)-1,5998))</f>
        <v>0</v>
      </c>
      <c r="J9" s="44">
        <f ca="1">SUMPRODUCT((J$1=Отчет!$I$3:$I$6000)*($G9=Отчет!$B$3:$B$6000)*OFFSET(Отчет!$W$3,,MATCH($H9,Отчет!$W$2:$AG$2,)-1,5998))</f>
        <v>0</v>
      </c>
      <c r="K9" s="44">
        <f ca="1">SUMPRODUCT((K$1=Отчет!$I$3:$I$6000)*($G9=Отчет!$B$3:$B$6000)*OFFSET(Отчет!$W$3,,MATCH($H9,Отчет!$W$2:$AG$2,)-1,5998))</f>
        <v>0</v>
      </c>
      <c r="L9" s="44">
        <f ca="1">SUMPRODUCT((L$1=Отчет!$I$3:$I$6000)*($G9=Отчет!$B$3:$B$6000)*OFFSET(Отчет!$W$3,,MATCH($H9,Отчет!$W$2:$AG$2,)-1,5998))</f>
        <v>0</v>
      </c>
      <c r="M9" s="44">
        <f ca="1">SUMPRODUCT((M$1=Отчет!$I$3:$I$6000)*($G9=Отчет!$B$3:$B$6000)*OFFSET(Отчет!$W$3,,MATCH($H9,Отчет!$W$2:$AG$2,)-1,5998))</f>
        <v>0</v>
      </c>
      <c r="N9" s="44">
        <f ca="1">SUMPRODUCT((N$1=Отчет!$I$3:$I$6000)*($G9=Отчет!$B$3:$B$6000)*OFFSET(Отчет!$W$3,,MATCH($H9,Отчет!$W$2:$AG$2,)-1,5998))</f>
        <v>0</v>
      </c>
      <c r="O9" s="44">
        <f ca="1">SUMPRODUCT((O$1=Отчет!$I$3:$I$6000)*($G9=Отчет!$B$3:$B$6000)*OFFSET(Отчет!$W$3,,MATCH($H9,Отчет!$W$2:$AG$2,)-1,5998))</f>
        <v>0</v>
      </c>
      <c r="P9" s="44">
        <f ca="1">SUMPRODUCT((P$1=Отчет!$I$3:$I$6000)*($G9=Отчет!$B$3:$B$6000)*OFFSET(Отчет!$W$3,,MATCH($H9,Отчет!$W$2:$AG$2,)-1,5998))</f>
        <v>0</v>
      </c>
      <c r="Q9" s="44">
        <f ca="1">SUMPRODUCT((Q$1=Отчет!$I$3:$I$6000)*($G9=Отчет!$B$3:$B$6000)*OFFSET(Отчет!$W$3,,MATCH($H9,Отчет!$W$2:$AG$2,)-1,5998))</f>
        <v>0</v>
      </c>
      <c r="R9" s="44">
        <f ca="1">SUMPRODUCT((R$1=Отчет!$I$3:$I$6000)*($G9=Отчет!$B$3:$B$6000)*OFFSET(Отчет!$W$3,,MATCH($H9,Отчет!$W$2:$AG$2,)-1,5998))</f>
        <v>0</v>
      </c>
      <c r="S9" s="44">
        <f ca="1">SUMPRODUCT((S$1=Отчет!$I$3:$I$6000)*($G9=Отчет!$B$3:$B$6000)*OFFSET(Отчет!$W$3,,MATCH($H9,Отчет!$W$2:$AG$2,)-1,5998))</f>
        <v>0</v>
      </c>
      <c r="T9" s="44">
        <f ca="1">SUMPRODUCT((T$1=Отчет!$I$3:$I$6000)*($G9=Отчет!$B$3:$B$6000)*OFFSET(Отчет!$W$3,,MATCH($H9,Отчет!$W$2:$AG$2,)-1,5998))</f>
        <v>0</v>
      </c>
    </row>
    <row r="10" spans="1:20">
      <c r="A10" s="67"/>
      <c r="B10" s="35" t="s">
        <v>99</v>
      </c>
      <c r="C10" s="30"/>
      <c r="D10" s="30"/>
      <c r="E10" s="30"/>
      <c r="G10" s="36">
        <v>1</v>
      </c>
      <c r="H10" s="37" t="s">
        <v>32</v>
      </c>
      <c r="I10" s="44">
        <f ca="1">SUMPRODUCT((I$1=Отчет!$I$3:$I$6000)*($G10=Отчет!$B$3:$B$6000)*OFFSET(Отчет!$W$3,,MATCH($H10,Отчет!$W$2:$AG$2,)-1,5998))</f>
        <v>0</v>
      </c>
      <c r="J10" s="44">
        <f ca="1">SUMPRODUCT((J$1=Отчет!$I$3:$I$6000)*($G10=Отчет!$B$3:$B$6000)*OFFSET(Отчет!$W$3,,MATCH($H10,Отчет!$W$2:$AG$2,)-1,5998))</f>
        <v>0</v>
      </c>
      <c r="K10" s="44">
        <f ca="1">SUMPRODUCT((K$1=Отчет!$I$3:$I$6000)*($G10=Отчет!$B$3:$B$6000)*OFFSET(Отчет!$W$3,,MATCH($H10,Отчет!$W$2:$AG$2,)-1,5998))</f>
        <v>0</v>
      </c>
      <c r="L10" s="44">
        <f ca="1">SUMPRODUCT((L$1=Отчет!$I$3:$I$6000)*($G10=Отчет!$B$3:$B$6000)*OFFSET(Отчет!$W$3,,MATCH($H10,Отчет!$W$2:$AG$2,)-1,5998))</f>
        <v>0</v>
      </c>
      <c r="M10" s="44">
        <f ca="1">SUMPRODUCT((M$1=Отчет!$I$3:$I$6000)*($G10=Отчет!$B$3:$B$6000)*OFFSET(Отчет!$W$3,,MATCH($H10,Отчет!$W$2:$AG$2,)-1,5998))</f>
        <v>0</v>
      </c>
      <c r="N10" s="44">
        <f ca="1">SUMPRODUCT((N$1=Отчет!$I$3:$I$6000)*($G10=Отчет!$B$3:$B$6000)*OFFSET(Отчет!$W$3,,MATCH($H10,Отчет!$W$2:$AG$2,)-1,5998))</f>
        <v>0</v>
      </c>
      <c r="O10" s="44">
        <f ca="1">SUMPRODUCT((O$1=Отчет!$I$3:$I$6000)*($G10=Отчет!$B$3:$B$6000)*OFFSET(Отчет!$W$3,,MATCH($H10,Отчет!$W$2:$AG$2,)-1,5998))</f>
        <v>0</v>
      </c>
      <c r="P10" s="44">
        <f ca="1">SUMPRODUCT((P$1=Отчет!$I$3:$I$6000)*($G10=Отчет!$B$3:$B$6000)*OFFSET(Отчет!$W$3,,MATCH($H10,Отчет!$W$2:$AG$2,)-1,5998))</f>
        <v>0</v>
      </c>
      <c r="Q10" s="44">
        <f ca="1">SUMPRODUCT((Q$1=Отчет!$I$3:$I$6000)*($G10=Отчет!$B$3:$B$6000)*OFFSET(Отчет!$W$3,,MATCH($H10,Отчет!$W$2:$AG$2,)-1,5998))</f>
        <v>0</v>
      </c>
      <c r="R10" s="44">
        <f ca="1">SUMPRODUCT((R$1=Отчет!$I$3:$I$6000)*($G10=Отчет!$B$3:$B$6000)*OFFSET(Отчет!$W$3,,MATCH($H10,Отчет!$W$2:$AG$2,)-1,5998))</f>
        <v>0</v>
      </c>
      <c r="S10" s="44">
        <f ca="1">SUMPRODUCT((S$1=Отчет!$I$3:$I$6000)*($G10=Отчет!$B$3:$B$6000)*OFFSET(Отчет!$W$3,,MATCH($H10,Отчет!$W$2:$AG$2,)-1,5998))</f>
        <v>0</v>
      </c>
      <c r="T10" s="44">
        <f ca="1">SUMPRODUCT((T$1=Отчет!$I$3:$I$6000)*($G10=Отчет!$B$3:$B$6000)*OFFSET(Отчет!$W$3,,MATCH($H10,Отчет!$W$2:$AG$2,)-1,5998))</f>
        <v>0</v>
      </c>
    </row>
    <row r="11" spans="1:20">
      <c r="A11" s="67"/>
      <c r="B11" s="35" t="s">
        <v>100</v>
      </c>
      <c r="C11" s="30"/>
      <c r="D11" s="30"/>
      <c r="E11" s="30"/>
      <c r="G11" s="36">
        <v>1</v>
      </c>
      <c r="H11" s="37" t="s">
        <v>33</v>
      </c>
      <c r="I11" s="44">
        <f ca="1">SUMPRODUCT((I$1=Отчет!$I$3:$I$6000)*($G11=Отчет!$B$3:$B$6000)*OFFSET(Отчет!$W$3,,MATCH($H11,Отчет!$W$2:$AG$2,)-1,5998))</f>
        <v>0</v>
      </c>
      <c r="J11" s="44">
        <f ca="1">SUMPRODUCT((J$1=Отчет!$I$3:$I$6000)*($G11=Отчет!$B$3:$B$6000)*OFFSET(Отчет!$W$3,,MATCH($H11,Отчет!$W$2:$AG$2,)-1,5998))</f>
        <v>0</v>
      </c>
      <c r="K11" s="44">
        <f ca="1">SUMPRODUCT((K$1=Отчет!$I$3:$I$6000)*($G11=Отчет!$B$3:$B$6000)*OFFSET(Отчет!$W$3,,MATCH($H11,Отчет!$W$2:$AG$2,)-1,5998))</f>
        <v>0</v>
      </c>
      <c r="L11" s="44">
        <f ca="1">SUMPRODUCT((L$1=Отчет!$I$3:$I$6000)*($G11=Отчет!$B$3:$B$6000)*OFFSET(Отчет!$W$3,,MATCH($H11,Отчет!$W$2:$AG$2,)-1,5998))</f>
        <v>0</v>
      </c>
      <c r="M11" s="44">
        <f ca="1">SUMPRODUCT((M$1=Отчет!$I$3:$I$6000)*($G11=Отчет!$B$3:$B$6000)*OFFSET(Отчет!$W$3,,MATCH($H11,Отчет!$W$2:$AG$2,)-1,5998))</f>
        <v>0</v>
      </c>
      <c r="N11" s="44">
        <f ca="1">SUMPRODUCT((N$1=Отчет!$I$3:$I$6000)*($G11=Отчет!$B$3:$B$6000)*OFFSET(Отчет!$W$3,,MATCH($H11,Отчет!$W$2:$AG$2,)-1,5998))</f>
        <v>0</v>
      </c>
      <c r="O11" s="44">
        <f ca="1">SUMPRODUCT((O$1=Отчет!$I$3:$I$6000)*($G11=Отчет!$B$3:$B$6000)*OFFSET(Отчет!$W$3,,MATCH($H11,Отчет!$W$2:$AG$2,)-1,5998))</f>
        <v>0</v>
      </c>
      <c r="P11" s="44">
        <f ca="1">SUMPRODUCT((P$1=Отчет!$I$3:$I$6000)*($G11=Отчет!$B$3:$B$6000)*OFFSET(Отчет!$W$3,,MATCH($H11,Отчет!$W$2:$AG$2,)-1,5998))</f>
        <v>0</v>
      </c>
      <c r="Q11" s="44">
        <f ca="1">SUMPRODUCT((Q$1=Отчет!$I$3:$I$6000)*($G11=Отчет!$B$3:$B$6000)*OFFSET(Отчет!$W$3,,MATCH($H11,Отчет!$W$2:$AG$2,)-1,5998))</f>
        <v>0</v>
      </c>
      <c r="R11" s="44">
        <f ca="1">SUMPRODUCT((R$1=Отчет!$I$3:$I$6000)*($G11=Отчет!$B$3:$B$6000)*OFFSET(Отчет!$W$3,,MATCH($H11,Отчет!$W$2:$AG$2,)-1,5998))</f>
        <v>0</v>
      </c>
      <c r="S11" s="44">
        <f ca="1">SUMPRODUCT((S$1=Отчет!$I$3:$I$6000)*($G11=Отчет!$B$3:$B$6000)*OFFSET(Отчет!$W$3,,MATCH($H11,Отчет!$W$2:$AG$2,)-1,5998))</f>
        <v>0</v>
      </c>
      <c r="T11" s="44">
        <f ca="1">SUMPRODUCT((T$1=Отчет!$I$3:$I$6000)*($G11=Отчет!$B$3:$B$6000)*OFFSET(Отчет!$W$3,,MATCH($H11,Отчет!$W$2:$AG$2,)-1,5998))</f>
        <v>0</v>
      </c>
    </row>
    <row r="12" spans="1:20">
      <c r="A12" s="67"/>
      <c r="B12" s="35" t="s">
        <v>101</v>
      </c>
      <c r="C12" s="30"/>
      <c r="D12" s="30"/>
      <c r="E12" s="30"/>
      <c r="G12" s="36">
        <v>1</v>
      </c>
      <c r="H12" s="37" t="s">
        <v>34</v>
      </c>
      <c r="I12" s="44">
        <f ca="1">SUMPRODUCT((I$1=Отчет!$I$3:$I$6000)*($G12=Отчет!$B$3:$B$6000)*OFFSET(Отчет!$W$3,,MATCH($H12,Отчет!$W$2:$AG$2,)-1,5998))</f>
        <v>0</v>
      </c>
      <c r="J12" s="44">
        <f ca="1">SUMPRODUCT((J$1=Отчет!$I$3:$I$6000)*($G12=Отчет!$B$3:$B$6000)*OFFSET(Отчет!$W$3,,MATCH($H12,Отчет!$W$2:$AG$2,)-1,5998))</f>
        <v>0</v>
      </c>
      <c r="K12" s="44">
        <f ca="1">SUMPRODUCT((K$1=Отчет!$I$3:$I$6000)*($G12=Отчет!$B$3:$B$6000)*OFFSET(Отчет!$W$3,,MATCH($H12,Отчет!$W$2:$AG$2,)-1,5998))</f>
        <v>0</v>
      </c>
      <c r="L12" s="44">
        <f ca="1">SUMPRODUCT((L$1=Отчет!$I$3:$I$6000)*($G12=Отчет!$B$3:$B$6000)*OFFSET(Отчет!$W$3,,MATCH($H12,Отчет!$W$2:$AG$2,)-1,5998))</f>
        <v>0</v>
      </c>
      <c r="M12" s="44">
        <f ca="1">SUMPRODUCT((M$1=Отчет!$I$3:$I$6000)*($G12=Отчет!$B$3:$B$6000)*OFFSET(Отчет!$W$3,,MATCH($H12,Отчет!$W$2:$AG$2,)-1,5998))</f>
        <v>0</v>
      </c>
      <c r="N12" s="44">
        <f ca="1">SUMPRODUCT((N$1=Отчет!$I$3:$I$6000)*($G12=Отчет!$B$3:$B$6000)*OFFSET(Отчет!$W$3,,MATCH($H12,Отчет!$W$2:$AG$2,)-1,5998))</f>
        <v>0</v>
      </c>
      <c r="O12" s="44">
        <f ca="1">SUMPRODUCT((O$1=Отчет!$I$3:$I$6000)*($G12=Отчет!$B$3:$B$6000)*OFFSET(Отчет!$W$3,,MATCH($H12,Отчет!$W$2:$AG$2,)-1,5998))</f>
        <v>0</v>
      </c>
      <c r="P12" s="44">
        <f ca="1">SUMPRODUCT((P$1=Отчет!$I$3:$I$6000)*($G12=Отчет!$B$3:$B$6000)*OFFSET(Отчет!$W$3,,MATCH($H12,Отчет!$W$2:$AG$2,)-1,5998))</f>
        <v>0</v>
      </c>
      <c r="Q12" s="44">
        <f ca="1">SUMPRODUCT((Q$1=Отчет!$I$3:$I$6000)*($G12=Отчет!$B$3:$B$6000)*OFFSET(Отчет!$W$3,,MATCH($H12,Отчет!$W$2:$AG$2,)-1,5998))</f>
        <v>0</v>
      </c>
      <c r="R12" s="44">
        <f ca="1">SUMPRODUCT((R$1=Отчет!$I$3:$I$6000)*($G12=Отчет!$B$3:$B$6000)*OFFSET(Отчет!$W$3,,MATCH($H12,Отчет!$W$2:$AG$2,)-1,5998))</f>
        <v>0</v>
      </c>
      <c r="S12" s="44">
        <f ca="1">SUMPRODUCT((S$1=Отчет!$I$3:$I$6000)*($G12=Отчет!$B$3:$B$6000)*OFFSET(Отчет!$W$3,,MATCH($H12,Отчет!$W$2:$AG$2,)-1,5998))</f>
        <v>0</v>
      </c>
      <c r="T12" s="44">
        <f ca="1">SUMPRODUCT((T$1=Отчет!$I$3:$I$6000)*($G12=Отчет!$B$3:$B$6000)*OFFSET(Отчет!$W$3,,MATCH($H12,Отчет!$W$2:$AG$2,)-1,5998))</f>
        <v>0</v>
      </c>
    </row>
    <row r="13" spans="1:20">
      <c r="A13" s="67"/>
      <c r="B13" s="35" t="s">
        <v>102</v>
      </c>
      <c r="C13" s="30"/>
      <c r="D13" s="30"/>
      <c r="E13" s="30"/>
      <c r="G13" s="39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>
      <c r="A14" s="67"/>
      <c r="B14" s="40" t="s">
        <v>103</v>
      </c>
      <c r="C14" s="30"/>
      <c r="D14" s="30"/>
      <c r="E14" s="30"/>
      <c r="G14" s="39"/>
      <c r="H14" s="41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>
      <c r="A15" s="67"/>
      <c r="B15" s="35" t="s">
        <v>104</v>
      </c>
      <c r="C15" s="30"/>
      <c r="D15" s="30"/>
      <c r="E15" s="30"/>
      <c r="G15" s="39"/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>
      <c r="A16" s="67"/>
      <c r="B16" s="35" t="s">
        <v>105</v>
      </c>
      <c r="C16" s="30"/>
      <c r="D16" s="30"/>
      <c r="E16" s="30"/>
      <c r="G16" s="39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>
      <c r="A17" s="67"/>
      <c r="B17" s="35" t="s">
        <v>106</v>
      </c>
      <c r="C17" s="30"/>
      <c r="D17" s="30"/>
      <c r="E17" s="30"/>
      <c r="G17" s="39"/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>
      <c r="A18" s="67"/>
      <c r="B18" s="35" t="s">
        <v>107</v>
      </c>
      <c r="C18" s="30"/>
      <c r="D18" s="30"/>
      <c r="E18" s="30"/>
      <c r="G18" s="39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>
      <c r="A19" s="67"/>
      <c r="B19" s="35" t="s">
        <v>108</v>
      </c>
      <c r="C19" s="30"/>
      <c r="D19" s="30"/>
      <c r="E19" s="30"/>
      <c r="G19" s="39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>
      <c r="A20" s="67"/>
      <c r="B20" s="35" t="s">
        <v>109</v>
      </c>
      <c r="C20" s="30"/>
      <c r="D20" s="30"/>
      <c r="E20" s="30"/>
      <c r="G20" s="39"/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>
      <c r="A21" s="67"/>
      <c r="B21" s="35" t="s">
        <v>110</v>
      </c>
      <c r="C21" s="30"/>
      <c r="D21" s="30"/>
      <c r="E21" s="30"/>
      <c r="G21" s="39"/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>
      <c r="A22" s="67"/>
      <c r="B22" s="35" t="s">
        <v>111</v>
      </c>
      <c r="C22" s="30"/>
      <c r="D22" s="30"/>
      <c r="E22" s="30"/>
      <c r="G22" s="39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>
      <c r="A23" s="67"/>
      <c r="B23" s="35" t="s">
        <v>112</v>
      </c>
      <c r="C23" s="30"/>
      <c r="D23" s="30"/>
      <c r="E23" s="30"/>
      <c r="G23" s="39"/>
      <c r="H23" s="3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>
      <c r="A24" s="67"/>
      <c r="B24" s="35" t="s">
        <v>113</v>
      </c>
      <c r="C24" s="30"/>
      <c r="D24" s="30"/>
      <c r="E24" s="30"/>
      <c r="G24" s="39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>
      <c r="A25" s="67"/>
      <c r="B25" s="42" t="s">
        <v>114</v>
      </c>
      <c r="C25" s="30"/>
      <c r="D25" s="30"/>
      <c r="E25" s="30"/>
      <c r="G25" s="39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>
      <c r="A26" s="67"/>
      <c r="B26" s="42" t="s">
        <v>115</v>
      </c>
      <c r="C26" s="30"/>
      <c r="D26" s="30"/>
      <c r="E26" s="30"/>
      <c r="G26" s="39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>
      <c r="A27" s="67"/>
      <c r="B27" s="42" t="s">
        <v>116</v>
      </c>
      <c r="C27" s="30"/>
      <c r="D27" s="30"/>
      <c r="E27" s="30"/>
      <c r="G27" s="39"/>
      <c r="H27" s="3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>
      <c r="A28" s="67"/>
      <c r="B28" s="42" t="s">
        <v>117</v>
      </c>
      <c r="C28" s="30"/>
      <c r="D28" s="30"/>
      <c r="E28" s="30"/>
      <c r="G28" s="39"/>
      <c r="H28" s="37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>
      <c r="A29" s="67"/>
      <c r="B29" s="42" t="s">
        <v>118</v>
      </c>
      <c r="C29" s="30"/>
      <c r="D29" s="30"/>
      <c r="E29" s="30"/>
      <c r="G29" s="39"/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>
      <c r="A30" s="67"/>
      <c r="B30" s="42" t="s">
        <v>119</v>
      </c>
      <c r="C30" s="30"/>
      <c r="D30" s="30"/>
      <c r="E30" s="30"/>
      <c r="G30" s="39"/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>
      <c r="A31" s="67"/>
      <c r="B31" s="42" t="s">
        <v>120</v>
      </c>
      <c r="C31" s="30"/>
      <c r="D31" s="30"/>
      <c r="E31" s="30"/>
      <c r="G31" s="39"/>
      <c r="H31" s="3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>
      <c r="A32" s="67"/>
      <c r="B32" s="42" t="s">
        <v>121</v>
      </c>
      <c r="C32" s="30"/>
      <c r="D32" s="30"/>
      <c r="E32" s="30"/>
      <c r="G32" s="43"/>
      <c r="H32" s="3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</sheetData>
  <mergeCells count="1">
    <mergeCell ref="A2: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Списание мат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2012-02-23T14:31:13Z</dcterms:modified>
</cp:coreProperties>
</file>