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6" i="1" l="1"/>
  <c r="K27" i="1" s="1"/>
  <c r="J26" i="1"/>
  <c r="I27" i="1" s="1"/>
  <c r="H26" i="1"/>
  <c r="G27" i="1" s="1"/>
  <c r="F26" i="1"/>
  <c r="E27" i="1" s="1"/>
  <c r="D26" i="1"/>
  <c r="C27" i="1" s="1"/>
  <c r="B26" i="1"/>
  <c r="A27" i="1" s="1"/>
  <c r="N25" i="1"/>
  <c r="N24" i="1"/>
  <c r="N26" i="1" s="1"/>
  <c r="M24" i="1"/>
  <c r="M27" i="1" s="1"/>
  <c r="I22" i="1"/>
  <c r="A22" i="1"/>
  <c r="L21" i="1"/>
  <c r="K22" i="1" s="1"/>
  <c r="J21" i="1"/>
  <c r="H21" i="1"/>
  <c r="G22" i="1" s="1"/>
  <c r="F21" i="1"/>
  <c r="E22" i="1" s="1"/>
  <c r="D21" i="1"/>
  <c r="C22" i="1" s="1"/>
  <c r="B21" i="1"/>
  <c r="N20" i="1"/>
  <c r="N19" i="1"/>
  <c r="N21" i="1" s="1"/>
  <c r="M19" i="1"/>
  <c r="M22" i="1" s="1"/>
  <c r="K17" i="1"/>
  <c r="C17" i="1"/>
  <c r="L16" i="1"/>
  <c r="J16" i="1"/>
  <c r="I17" i="1" s="1"/>
  <c r="H16" i="1"/>
  <c r="G17" i="1" s="1"/>
  <c r="F16" i="1"/>
  <c r="E17" i="1" s="1"/>
  <c r="D16" i="1"/>
  <c r="B16" i="1"/>
  <c r="A17" i="1" s="1"/>
  <c r="N15" i="1"/>
  <c r="N14" i="1"/>
  <c r="N16" i="1" s="1"/>
  <c r="M14" i="1"/>
  <c r="M17" i="1" s="1"/>
  <c r="I12" i="1"/>
  <c r="E12" i="1"/>
  <c r="A12" i="1"/>
  <c r="L11" i="1"/>
  <c r="K12" i="1" s="1"/>
  <c r="J11" i="1"/>
  <c r="H11" i="1"/>
  <c r="G12" i="1" s="1"/>
  <c r="F11" i="1"/>
  <c r="D11" i="1"/>
  <c r="C12" i="1" s="1"/>
  <c r="B11" i="1"/>
  <c r="N10" i="1"/>
  <c r="N9" i="1"/>
  <c r="N11" i="1" s="1"/>
  <c r="M9" i="1"/>
  <c r="M12" i="1" s="1"/>
</calcChain>
</file>

<file path=xl/sharedStrings.xml><?xml version="1.0" encoding="utf-8"?>
<sst xmlns="http://schemas.openxmlformats.org/spreadsheetml/2006/main" count="68" uniqueCount="34">
  <si>
    <t>Январь</t>
  </si>
  <si>
    <t>Февраль</t>
  </si>
  <si>
    <t>Март</t>
  </si>
  <si>
    <t>Апрель</t>
  </si>
  <si>
    <t>Июнь</t>
  </si>
  <si>
    <t>Август</t>
  </si>
  <si>
    <t>Октябрь</t>
  </si>
  <si>
    <t>26.09.2013</t>
  </si>
  <si>
    <t>03.10.2013</t>
  </si>
  <si>
    <t>31.10.2013</t>
  </si>
  <si>
    <t>29.10.2013</t>
  </si>
  <si>
    <t>07.11.2013</t>
  </si>
  <si>
    <t>1.1</t>
  </si>
  <si>
    <t>1.2</t>
  </si>
  <si>
    <t>2.1</t>
  </si>
  <si>
    <t>2.2</t>
  </si>
  <si>
    <t>2.3</t>
  </si>
  <si>
    <t>3.1</t>
  </si>
  <si>
    <t>ИТОГО</t>
  </si>
  <si>
    <t>Выдано</t>
  </si>
  <si>
    <t>по чекам</t>
  </si>
  <si>
    <t>Выдано ПЛАН</t>
  </si>
  <si>
    <t>б/ч</t>
  </si>
  <si>
    <t>Итого</t>
  </si>
  <si>
    <t>Остаток</t>
  </si>
  <si>
    <t>26.11.2013</t>
  </si>
  <si>
    <t>Май</t>
  </si>
  <si>
    <t>Июль</t>
  </si>
  <si>
    <t>Сентябрь</t>
  </si>
  <si>
    <t>Ноябрь</t>
  </si>
  <si>
    <t>Декабрь</t>
  </si>
  <si>
    <t>06.10.2014</t>
  </si>
  <si>
    <t>25.11.14</t>
  </si>
  <si>
    <t>21.12.2013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</si>
</sst>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14" fontId="1" fillId="2" borderId="2" xfId="0" applyNumberFormat="1" applyFont="1" applyFill="1" applyBorder="1" applyAlignment="1">
      <alignment horizontal="center" vertical="center" wrapText="1" shrinkToFit="1"/>
    </xf>
    <xf numFmtId="14" fontId="1" fillId="2" borderId="3" xfId="0" applyNumberFormat="1" applyFont="1" applyFill="1" applyBorder="1" applyAlignment="1">
      <alignment horizontal="center" vertical="center" wrapText="1" shrinkToFit="1"/>
    </xf>
    <xf numFmtId="14" fontId="1" fillId="2" borderId="4" xfId="0" applyNumberFormat="1" applyFont="1" applyFill="1" applyBorder="1" applyAlignment="1">
      <alignment horizontal="center" vertical="center" wrapText="1" shrinkToFit="1"/>
    </xf>
    <xf numFmtId="14" fontId="1" fillId="2" borderId="5" xfId="0" applyNumberFormat="1" applyFont="1" applyFill="1" applyBorder="1" applyAlignment="1">
      <alignment horizontal="center" vertical="center" wrapText="1" shrinkToFit="1"/>
    </xf>
    <xf numFmtId="4" fontId="1" fillId="3" borderId="6" xfId="1" applyNumberFormat="1" applyFont="1" applyFill="1" applyBorder="1" applyAlignment="1">
      <alignment horizontal="center" vertical="center" wrapText="1" shrinkToFit="1"/>
    </xf>
    <xf numFmtId="4" fontId="1" fillId="0" borderId="7" xfId="1" applyNumberFormat="1" applyFont="1" applyFill="1" applyBorder="1" applyAlignment="1">
      <alignment horizontal="center" vertical="center" wrapText="1" shrinkToFit="1"/>
    </xf>
    <xf numFmtId="4" fontId="1" fillId="0" borderId="8" xfId="1" applyNumberFormat="1" applyFont="1" applyFill="1" applyBorder="1" applyAlignment="1">
      <alignment horizontal="center" vertical="center" wrapText="1" shrinkToFit="1"/>
    </xf>
    <xf numFmtId="4" fontId="1" fillId="0" borderId="9" xfId="1" applyNumberFormat="1" applyFont="1" applyFill="1" applyBorder="1" applyAlignment="1">
      <alignment horizontal="center" vertical="center" wrapText="1" shrinkToFit="1"/>
    </xf>
    <xf numFmtId="4" fontId="1" fillId="3" borderId="10" xfId="1" applyNumberFormat="1" applyFont="1" applyFill="1" applyBorder="1" applyAlignment="1">
      <alignment horizontal="center" vertical="center" wrapText="1" shrinkToFit="1"/>
    </xf>
    <xf numFmtId="4" fontId="1" fillId="0" borderId="11" xfId="1" applyNumberFormat="1" applyFont="1" applyFill="1" applyBorder="1" applyAlignment="1">
      <alignment horizontal="center" vertical="center" wrapText="1" shrinkToFit="1"/>
    </xf>
    <xf numFmtId="4" fontId="1" fillId="0" borderId="12" xfId="1" applyNumberFormat="1" applyFont="1" applyFill="1" applyBorder="1" applyAlignment="1">
      <alignment horizontal="center" vertical="center" wrapText="1" shrinkToFit="1"/>
    </xf>
    <xf numFmtId="4" fontId="1" fillId="0" borderId="13" xfId="1" applyNumberFormat="1" applyFont="1" applyFill="1" applyBorder="1" applyAlignment="1">
      <alignment horizontal="center" vertical="center" wrapText="1" shrinkToFit="1"/>
    </xf>
    <xf numFmtId="4" fontId="1" fillId="0" borderId="14" xfId="1" applyNumberFormat="1" applyFont="1" applyFill="1" applyBorder="1" applyAlignment="1">
      <alignment horizontal="center" vertical="center" wrapText="1" shrinkToFit="1"/>
    </xf>
    <xf numFmtId="4" fontId="1" fillId="0" borderId="15" xfId="1" applyNumberFormat="1" applyFont="1" applyFill="1" applyBorder="1" applyAlignment="1">
      <alignment horizontal="center" vertical="center" wrapText="1" shrinkToFit="1"/>
    </xf>
    <xf numFmtId="4" fontId="1" fillId="0" borderId="16" xfId="1" applyNumberFormat="1" applyFont="1" applyFill="1" applyBorder="1" applyAlignment="1">
      <alignment horizontal="center" vertical="center" wrapText="1" shrinkToFit="1"/>
    </xf>
    <xf numFmtId="4" fontId="1" fillId="0" borderId="17" xfId="1" applyNumberFormat="1" applyFont="1" applyFill="1" applyBorder="1" applyAlignment="1">
      <alignment horizontal="center" vertical="center" wrapText="1" shrinkToFit="1"/>
    </xf>
    <xf numFmtId="4" fontId="1" fillId="3" borderId="18" xfId="1" applyNumberFormat="1" applyFont="1" applyFill="1" applyBorder="1" applyAlignment="1">
      <alignment horizontal="center" vertical="center" wrapText="1" shrinkToFit="1"/>
    </xf>
    <xf numFmtId="4" fontId="1" fillId="0" borderId="19" xfId="1" applyNumberFormat="1" applyFont="1" applyFill="1" applyBorder="1" applyAlignment="1">
      <alignment horizontal="center" vertical="center" wrapText="1" shrinkToFit="1"/>
    </xf>
    <xf numFmtId="4" fontId="1" fillId="3" borderId="20" xfId="1" applyNumberFormat="1" applyFont="1" applyFill="1" applyBorder="1" applyAlignment="1">
      <alignment horizontal="center" vertical="center" wrapText="1" shrinkToFit="1"/>
    </xf>
    <xf numFmtId="4" fontId="1" fillId="0" borderId="22" xfId="1" applyNumberFormat="1" applyFont="1" applyFill="1" applyBorder="1" applyAlignment="1">
      <alignment horizontal="center" vertical="center" wrapText="1" shrinkToFit="1"/>
    </xf>
    <xf numFmtId="49" fontId="3" fillId="6" borderId="23" xfId="0" applyNumberFormat="1" applyFont="1" applyFill="1" applyBorder="1" applyAlignment="1">
      <alignment horizontal="center" vertical="center" wrapText="1" shrinkToFit="1"/>
    </xf>
    <xf numFmtId="49" fontId="3" fillId="6" borderId="24" xfId="0" applyNumberFormat="1" applyFont="1" applyFill="1" applyBorder="1" applyAlignment="1">
      <alignment horizontal="center" vertical="center" wrapText="1" shrinkToFit="1"/>
    </xf>
    <xf numFmtId="49" fontId="3" fillId="6" borderId="25" xfId="0" applyNumberFormat="1" applyFont="1" applyFill="1" applyBorder="1" applyAlignment="1">
      <alignment horizontal="center" vertical="center" wrapText="1" shrinkToFit="1"/>
    </xf>
    <xf numFmtId="49" fontId="3" fillId="6" borderId="26" xfId="0" applyNumberFormat="1" applyFont="1" applyFill="1" applyBorder="1" applyAlignment="1">
      <alignment horizontal="center" vertical="center" wrapText="1" shrinkToFi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49" fontId="3" fillId="6" borderId="27" xfId="0" applyNumberFormat="1" applyFont="1" applyFill="1" applyBorder="1" applyAlignment="1">
      <alignment horizontal="center" vertical="center" wrapText="1" shrinkToFit="1"/>
    </xf>
    <xf numFmtId="49" fontId="3" fillId="6" borderId="9" xfId="0" applyNumberFormat="1" applyFont="1" applyFill="1" applyBorder="1" applyAlignment="1">
      <alignment horizontal="center" vertical="center" wrapText="1" shrinkToFit="1"/>
    </xf>
    <xf numFmtId="49" fontId="3" fillId="6" borderId="6" xfId="0" applyNumberFormat="1" applyFont="1" applyFill="1" applyBorder="1" applyAlignment="1">
      <alignment horizontal="center" vertical="center" wrapText="1" shrinkToFit="1"/>
    </xf>
    <xf numFmtId="49" fontId="3" fillId="6" borderId="17" xfId="0" applyNumberFormat="1" applyFont="1" applyFill="1" applyBorder="1" applyAlignment="1">
      <alignment horizontal="center" vertical="center" wrapText="1" shrinkToFit="1"/>
    </xf>
    <xf numFmtId="49" fontId="3" fillId="6" borderId="28" xfId="0" applyNumberFormat="1" applyFont="1" applyFill="1" applyBorder="1" applyAlignment="1">
      <alignment horizontal="center" vertical="center" wrapText="1" shrinkToFit="1"/>
    </xf>
    <xf numFmtId="49" fontId="3" fillId="6" borderId="29" xfId="0" applyNumberFormat="1" applyFont="1" applyFill="1" applyBorder="1" applyAlignment="1">
      <alignment horizontal="center" vertical="center" wrapText="1" shrinkToFit="1"/>
    </xf>
    <xf numFmtId="49" fontId="3" fillId="6" borderId="10" xfId="0" applyNumberFormat="1" applyFont="1" applyFill="1" applyBorder="1" applyAlignment="1">
      <alignment horizontal="center" vertical="center" wrapText="1" shrinkToFit="1"/>
    </xf>
    <xf numFmtId="49" fontId="3" fillId="6" borderId="30" xfId="0" applyNumberFormat="1" applyFont="1" applyFill="1" applyBorder="1" applyAlignment="1">
      <alignment horizontal="center" vertical="center" wrapText="1" shrinkToFit="1"/>
    </xf>
    <xf numFmtId="49" fontId="3" fillId="6" borderId="2" xfId="0" applyNumberFormat="1" applyFont="1" applyFill="1" applyBorder="1" applyAlignment="1">
      <alignment horizontal="center" vertical="center" wrapText="1" shrinkToFit="1"/>
    </xf>
    <xf numFmtId="49" fontId="3" fillId="6" borderId="31" xfId="0" applyNumberFormat="1" applyFont="1" applyFill="1" applyBorder="1" applyAlignment="1">
      <alignment horizontal="center" vertical="center" wrapText="1" shrinkToFit="1"/>
    </xf>
    <xf numFmtId="49" fontId="3" fillId="6" borderId="32" xfId="0" applyNumberFormat="1" applyFont="1" applyFill="1" applyBorder="1" applyAlignment="1">
      <alignment horizontal="center" vertical="center" wrapText="1" shrinkToFit="1"/>
    </xf>
    <xf numFmtId="49" fontId="3" fillId="6" borderId="33" xfId="0" applyNumberFormat="1" applyFont="1" applyFill="1" applyBorder="1" applyAlignment="1">
      <alignment horizontal="center" vertical="center" wrapText="1" shrinkToFit="1"/>
    </xf>
    <xf numFmtId="49" fontId="3" fillId="6" borderId="34" xfId="0" applyNumberFormat="1" applyFont="1" applyFill="1" applyBorder="1" applyAlignment="1">
      <alignment horizontal="center" vertical="center" wrapText="1" shrinkToFit="1"/>
    </xf>
    <xf numFmtId="49" fontId="3" fillId="6" borderId="35" xfId="0" applyNumberFormat="1" applyFont="1" applyFill="1" applyBorder="1" applyAlignment="1">
      <alignment horizontal="center" vertical="center" wrapText="1" shrinkToFit="1"/>
    </xf>
    <xf numFmtId="49" fontId="3" fillId="6" borderId="36" xfId="0" applyNumberFormat="1" applyFont="1" applyFill="1" applyBorder="1" applyAlignment="1">
      <alignment horizontal="center" vertical="center" wrapText="1" shrinkToFit="1"/>
    </xf>
    <xf numFmtId="49" fontId="3" fillId="6" borderId="37" xfId="0" applyNumberFormat="1" applyFont="1" applyFill="1" applyBorder="1" applyAlignment="1">
      <alignment horizontal="center" vertical="center" wrapText="1" shrinkToFit="1"/>
    </xf>
    <xf numFmtId="49" fontId="3" fillId="6" borderId="10" xfId="0" applyNumberFormat="1" applyFont="1" applyFill="1" applyBorder="1" applyAlignment="1">
      <alignment horizontal="center" vertical="center" wrapText="1" shrinkToFit="1"/>
    </xf>
    <xf numFmtId="49" fontId="3" fillId="6" borderId="38" xfId="0" applyNumberFormat="1" applyFont="1" applyFill="1" applyBorder="1" applyAlignment="1">
      <alignment horizontal="center" vertical="center" wrapText="1" shrinkToFit="1"/>
    </xf>
    <xf numFmtId="49" fontId="3" fillId="6" borderId="39" xfId="0" applyNumberFormat="1" applyFont="1" applyFill="1" applyBorder="1" applyAlignment="1">
      <alignment horizontal="center" vertical="center" wrapText="1" shrinkToFit="1"/>
    </xf>
    <xf numFmtId="49" fontId="3" fillId="6" borderId="0" xfId="0" applyNumberFormat="1" applyFont="1" applyFill="1" applyBorder="1" applyAlignment="1">
      <alignment horizontal="center" vertical="center" wrapText="1" shrinkToFit="1"/>
    </xf>
    <xf numFmtId="49" fontId="3" fillId="6" borderId="40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4" fontId="1" fillId="0" borderId="41" xfId="0" applyNumberFormat="1" applyFont="1" applyFill="1" applyBorder="1" applyAlignment="1">
      <alignment horizontal="center" vertical="center" wrapText="1"/>
    </xf>
    <xf numFmtId="4" fontId="1" fillId="0" borderId="4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4" fontId="1" fillId="2" borderId="46" xfId="0" applyNumberFormat="1" applyFont="1" applyFill="1" applyBorder="1" applyAlignment="1">
      <alignment horizontal="center" vertical="center" wrapText="1" shrinkToFit="1"/>
    </xf>
    <xf numFmtId="4" fontId="5" fillId="3" borderId="2" xfId="0" applyNumberFormat="1" applyFont="1" applyFill="1" applyBorder="1" applyAlignment="1">
      <alignment horizontal="center" vertical="center" wrapText="1" shrinkToFit="1"/>
    </xf>
    <xf numFmtId="4" fontId="5" fillId="4" borderId="7" xfId="0" applyNumberFormat="1" applyFont="1" applyFill="1" applyBorder="1" applyAlignment="1">
      <alignment horizontal="center" vertical="center" wrapText="1" shrinkToFit="1"/>
    </xf>
    <xf numFmtId="4" fontId="5" fillId="4" borderId="8" xfId="0" applyNumberFormat="1" applyFont="1" applyFill="1" applyBorder="1" applyAlignment="1">
      <alignment horizontal="center" vertical="center" wrapText="1" shrinkToFit="1"/>
    </xf>
    <xf numFmtId="4" fontId="5" fillId="4" borderId="9" xfId="0" applyNumberFormat="1" applyFont="1" applyFill="1" applyBorder="1" applyAlignment="1">
      <alignment horizontal="center" vertical="center" wrapText="1" shrinkToFi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4" borderId="29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49" fontId="5" fillId="2" borderId="4" xfId="0" applyNumberFormat="1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 shrinkToFit="1"/>
    </xf>
    <xf numFmtId="4" fontId="5" fillId="5" borderId="8" xfId="0" applyNumberFormat="1" applyFont="1" applyFill="1" applyBorder="1" applyAlignment="1">
      <alignment horizontal="center" vertical="center" wrapText="1" shrinkToFit="1"/>
    </xf>
    <xf numFmtId="4" fontId="5" fillId="5" borderId="9" xfId="0" applyNumberFormat="1" applyFont="1" applyFill="1" applyBorder="1" applyAlignment="1">
      <alignment horizontal="center" vertical="center" wrapText="1" shrinkToFit="1"/>
    </xf>
    <xf numFmtId="4" fontId="5" fillId="5" borderId="29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 shrinkToFit="1"/>
    </xf>
    <xf numFmtId="14" fontId="5" fillId="2" borderId="3" xfId="0" applyNumberFormat="1" applyFont="1" applyFill="1" applyBorder="1" applyAlignment="1">
      <alignment horizontal="center" vertical="center" wrapText="1" shrinkToFit="1"/>
    </xf>
    <xf numFmtId="14" fontId="5" fillId="2" borderId="10" xfId="0" applyNumberFormat="1" applyFont="1" applyFill="1" applyBorder="1" applyAlignment="1">
      <alignment horizontal="center" vertical="center" wrapText="1" shrinkToFit="1"/>
    </xf>
    <xf numFmtId="14" fontId="5" fillId="2" borderId="4" xfId="0" applyNumberFormat="1" applyFont="1" applyFill="1" applyBorder="1" applyAlignment="1">
      <alignment horizontal="center" vertical="center" wrapText="1" shrinkToFit="1"/>
    </xf>
    <xf numFmtId="14" fontId="5" fillId="2" borderId="5" xfId="0" applyNumberFormat="1" applyFont="1" applyFill="1" applyBorder="1" applyAlignment="1">
      <alignment horizontal="center" vertical="center" wrapText="1" shrinkToFi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4" fontId="5" fillId="5" borderId="17" xfId="0" applyNumberFormat="1" applyFont="1" applyFill="1" applyBorder="1" applyAlignment="1">
      <alignment horizontal="center" vertical="center" wrapText="1" shrinkToFit="1"/>
    </xf>
    <xf numFmtId="4" fontId="5" fillId="3" borderId="21" xfId="0" applyNumberFormat="1" applyFont="1" applyFill="1" applyBorder="1" applyAlignment="1">
      <alignment horizontal="center" vertical="center" wrapText="1" shrinkToFit="1"/>
    </xf>
    <xf numFmtId="4" fontId="5" fillId="5" borderId="19" xfId="0" applyNumberFormat="1" applyFont="1" applyFill="1" applyBorder="1" applyAlignment="1">
      <alignment horizontal="center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workbookViewId="0">
      <selection activeCell="P18" sqref="P18"/>
    </sheetView>
  </sheetViews>
  <sheetFormatPr defaultRowHeight="15" x14ac:dyDescent="0.25"/>
  <cols>
    <col min="1" max="1" width="13.85546875" customWidth="1"/>
    <col min="2" max="2" width="15.140625" customWidth="1"/>
    <col min="3" max="3" width="14.28515625" customWidth="1"/>
    <col min="4" max="4" width="11.85546875" customWidth="1"/>
    <col min="5" max="5" width="12.85546875" customWidth="1"/>
    <col min="6" max="6" width="12.28515625" customWidth="1"/>
    <col min="7" max="7" width="13.85546875" customWidth="1"/>
    <col min="8" max="8" width="12.140625" customWidth="1"/>
    <col min="9" max="9" width="12.42578125" customWidth="1"/>
    <col min="10" max="10" width="12" customWidth="1"/>
    <col min="11" max="11" width="12.28515625" customWidth="1"/>
    <col min="12" max="12" width="11.7109375" customWidth="1"/>
    <col min="13" max="13" width="13.42578125" customWidth="1"/>
    <col min="14" max="14" width="11.7109375" customWidth="1"/>
    <col min="16" max="17" width="13.5703125" customWidth="1"/>
    <col min="18" max="23" width="12.7109375" customWidth="1"/>
    <col min="24" max="24" width="15.7109375" customWidth="1"/>
    <col min="25" max="25" width="13.28515625" customWidth="1"/>
    <col min="26" max="26" width="12.7109375" customWidth="1"/>
    <col min="27" max="27" width="16.42578125" customWidth="1"/>
  </cols>
  <sheetData>
    <row r="1" spans="1:27" ht="15.75" thickBot="1" x14ac:dyDescent="0.3"/>
    <row r="2" spans="1:27" ht="16.5" thickTop="1" x14ac:dyDescent="0.25">
      <c r="A2" s="21" t="s">
        <v>12</v>
      </c>
      <c r="B2" s="22"/>
      <c r="C2" s="23" t="s">
        <v>13</v>
      </c>
      <c r="D2" s="22"/>
      <c r="E2" s="23" t="s">
        <v>14</v>
      </c>
      <c r="F2" s="24"/>
      <c r="G2" s="21" t="s">
        <v>15</v>
      </c>
      <c r="H2" s="22"/>
      <c r="I2" s="23" t="s">
        <v>16</v>
      </c>
      <c r="J2" s="22"/>
      <c r="K2" s="23" t="s">
        <v>17</v>
      </c>
      <c r="L2" s="22"/>
      <c r="M2" s="25" t="s">
        <v>18</v>
      </c>
      <c r="N2" s="26"/>
    </row>
    <row r="3" spans="1:27" ht="15.75" x14ac:dyDescent="0.25">
      <c r="A3" s="27" t="s">
        <v>19</v>
      </c>
      <c r="B3" s="28" t="s">
        <v>20</v>
      </c>
      <c r="C3" s="29" t="s">
        <v>19</v>
      </c>
      <c r="D3" s="28" t="s">
        <v>20</v>
      </c>
      <c r="E3" s="29" t="s">
        <v>19</v>
      </c>
      <c r="F3" s="30" t="s">
        <v>20</v>
      </c>
      <c r="G3" s="27" t="s">
        <v>19</v>
      </c>
      <c r="H3" s="28" t="s">
        <v>20</v>
      </c>
      <c r="I3" s="29" t="s">
        <v>19</v>
      </c>
      <c r="J3" s="28" t="s">
        <v>20</v>
      </c>
      <c r="K3" s="29" t="s">
        <v>19</v>
      </c>
      <c r="L3" s="28" t="s">
        <v>20</v>
      </c>
      <c r="M3" s="29" t="s">
        <v>21</v>
      </c>
      <c r="N3" s="28" t="s">
        <v>20</v>
      </c>
    </row>
    <row r="4" spans="1:27" ht="15.75" x14ac:dyDescent="0.25">
      <c r="A4" s="31"/>
      <c r="B4" s="32" t="s">
        <v>22</v>
      </c>
      <c r="C4" s="33"/>
      <c r="D4" s="32" t="s">
        <v>22</v>
      </c>
      <c r="E4" s="33"/>
      <c r="F4" s="30" t="s">
        <v>22</v>
      </c>
      <c r="G4" s="31"/>
      <c r="H4" s="32" t="s">
        <v>22</v>
      </c>
      <c r="I4" s="33"/>
      <c r="J4" s="32" t="s">
        <v>22</v>
      </c>
      <c r="K4" s="33"/>
      <c r="L4" s="32" t="s">
        <v>22</v>
      </c>
      <c r="M4" s="33"/>
      <c r="N4" s="32" t="s">
        <v>22</v>
      </c>
    </row>
    <row r="5" spans="1:27" ht="15.75" x14ac:dyDescent="0.25">
      <c r="A5" s="34"/>
      <c r="B5" s="32" t="s">
        <v>23</v>
      </c>
      <c r="C5" s="35"/>
      <c r="D5" s="32" t="s">
        <v>23</v>
      </c>
      <c r="E5" s="35"/>
      <c r="F5" s="36" t="s">
        <v>23</v>
      </c>
      <c r="G5" s="34"/>
      <c r="H5" s="32" t="s">
        <v>23</v>
      </c>
      <c r="I5" s="35"/>
      <c r="J5" s="28" t="s">
        <v>23</v>
      </c>
      <c r="K5" s="35"/>
      <c r="L5" s="28" t="s">
        <v>23</v>
      </c>
      <c r="M5" s="35"/>
      <c r="N5" s="28" t="s">
        <v>23</v>
      </c>
    </row>
    <row r="6" spans="1:27" ht="21" thickBot="1" x14ac:dyDescent="0.35">
      <c r="A6" s="37" t="s">
        <v>24</v>
      </c>
      <c r="B6" s="38"/>
      <c r="C6" s="39" t="s">
        <v>24</v>
      </c>
      <c r="D6" s="38"/>
      <c r="E6" s="39" t="s">
        <v>24</v>
      </c>
      <c r="F6" s="40"/>
      <c r="G6" s="37" t="s">
        <v>24</v>
      </c>
      <c r="H6" s="38"/>
      <c r="I6" s="39" t="s">
        <v>24</v>
      </c>
      <c r="J6" s="38"/>
      <c r="K6" s="39" t="s">
        <v>24</v>
      </c>
      <c r="L6" s="38"/>
      <c r="M6" s="41" t="s">
        <v>24</v>
      </c>
      <c r="N6" s="42"/>
      <c r="P6" s="57" t="s">
        <v>0</v>
      </c>
      <c r="Q6" s="57" t="s">
        <v>1</v>
      </c>
      <c r="R6" s="57" t="s">
        <v>2</v>
      </c>
      <c r="S6" s="57" t="s">
        <v>3</v>
      </c>
      <c r="T6" s="57" t="s">
        <v>26</v>
      </c>
      <c r="U6" s="57" t="s">
        <v>4</v>
      </c>
      <c r="V6" s="57" t="s">
        <v>27</v>
      </c>
      <c r="W6" s="57" t="s">
        <v>5</v>
      </c>
      <c r="X6" s="57" t="s">
        <v>28</v>
      </c>
      <c r="Y6" s="57" t="s">
        <v>6</v>
      </c>
      <c r="Z6" s="57" t="s">
        <v>29</v>
      </c>
      <c r="AA6" s="57" t="s">
        <v>30</v>
      </c>
    </row>
    <row r="7" spans="1:27" ht="15" customHeight="1" thickTop="1" x14ac:dyDescent="0.25">
      <c r="A7" s="43"/>
      <c r="B7" s="44"/>
      <c r="C7" s="43"/>
      <c r="D7" s="44"/>
      <c r="E7" s="43"/>
      <c r="F7" s="44"/>
      <c r="G7" s="43"/>
      <c r="H7" s="44"/>
      <c r="I7" s="43"/>
      <c r="J7" s="44"/>
      <c r="K7" s="43"/>
      <c r="L7" s="45"/>
      <c r="M7" s="46"/>
      <c r="N7" s="47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ht="15.75" x14ac:dyDescent="0.25">
      <c r="A8" s="1">
        <v>41528</v>
      </c>
      <c r="B8" s="2"/>
      <c r="C8" s="1">
        <v>41535</v>
      </c>
      <c r="D8" s="2"/>
      <c r="E8" s="1">
        <v>41550</v>
      </c>
      <c r="F8" s="2"/>
      <c r="G8" s="1">
        <v>41550</v>
      </c>
      <c r="H8" s="2"/>
      <c r="I8" s="1">
        <v>41603</v>
      </c>
      <c r="J8" s="3"/>
      <c r="K8" s="1">
        <v>41604</v>
      </c>
      <c r="L8" s="4"/>
      <c r="M8" s="48"/>
      <c r="N8" s="49"/>
    </row>
    <row r="9" spans="1:27" ht="15.75" x14ac:dyDescent="0.25">
      <c r="A9" s="5">
        <v>30837.56</v>
      </c>
      <c r="B9" s="6">
        <v>29727.05</v>
      </c>
      <c r="C9" s="5">
        <v>49733</v>
      </c>
      <c r="D9" s="6">
        <v>46468.2</v>
      </c>
      <c r="E9" s="5">
        <v>19703.8</v>
      </c>
      <c r="F9" s="6">
        <v>0</v>
      </c>
      <c r="G9" s="5">
        <v>40800</v>
      </c>
      <c r="H9" s="6">
        <v>60500</v>
      </c>
      <c r="I9" s="5">
        <v>35400</v>
      </c>
      <c r="J9" s="7">
        <v>31840.36</v>
      </c>
      <c r="K9" s="5">
        <v>42000</v>
      </c>
      <c r="L9" s="8">
        <v>42964.88</v>
      </c>
      <c r="M9" s="50">
        <f>A9+C9+E9+G9+I9+K9</f>
        <v>218474.36</v>
      </c>
      <c r="N9" s="51">
        <f>B9+D9+F9+H9+J9+L9</f>
        <v>211500.49</v>
      </c>
    </row>
    <row r="10" spans="1:27" ht="15.75" x14ac:dyDescent="0.25">
      <c r="A10" s="9"/>
      <c r="B10" s="6">
        <v>2000</v>
      </c>
      <c r="C10" s="9"/>
      <c r="D10" s="6">
        <v>3250</v>
      </c>
      <c r="E10" s="9"/>
      <c r="F10" s="6">
        <v>0</v>
      </c>
      <c r="G10" s="9"/>
      <c r="H10" s="6">
        <v>1000</v>
      </c>
      <c r="I10" s="9"/>
      <c r="J10" s="7">
        <v>3420</v>
      </c>
      <c r="K10" s="9"/>
      <c r="L10" s="8">
        <v>0</v>
      </c>
      <c r="M10" s="52"/>
      <c r="N10" s="51">
        <f>L10+J10+H10+F10+D10+B10</f>
        <v>9670</v>
      </c>
    </row>
    <row r="11" spans="1:27" ht="16.5" thickBot="1" x14ac:dyDescent="0.3">
      <c r="A11" s="60"/>
      <c r="B11" s="61">
        <f>SUM(B9:B10)</f>
        <v>31727.05</v>
      </c>
      <c r="C11" s="60"/>
      <c r="D11" s="61">
        <f>SUM(D9:D10)</f>
        <v>49718.2</v>
      </c>
      <c r="E11" s="60"/>
      <c r="F11" s="61">
        <f>SUM(F9:F10)</f>
        <v>0</v>
      </c>
      <c r="G11" s="60"/>
      <c r="H11" s="61">
        <f>SUM(H9:H10)</f>
        <v>61500</v>
      </c>
      <c r="I11" s="60"/>
      <c r="J11" s="62">
        <f>SUM(J9:J10)</f>
        <v>35260.36</v>
      </c>
      <c r="K11" s="60"/>
      <c r="L11" s="63">
        <f>SUM(L9:L10)</f>
        <v>42964.88</v>
      </c>
      <c r="M11" s="64"/>
      <c r="N11" s="65">
        <f>SUM(N9:N10)</f>
        <v>221170.49</v>
      </c>
    </row>
    <row r="12" spans="1:27" ht="15" customHeight="1" x14ac:dyDescent="0.25">
      <c r="A12" s="10">
        <f>A9-B11</f>
        <v>-889.48999999999796</v>
      </c>
      <c r="B12" s="11"/>
      <c r="C12" s="12">
        <f>C9-D11</f>
        <v>14.80000000000291</v>
      </c>
      <c r="D12" s="11"/>
      <c r="E12" s="10">
        <f>E9-F11</f>
        <v>19703.8</v>
      </c>
      <c r="F12" s="11"/>
      <c r="G12" s="12">
        <f>G9-H11</f>
        <v>-20700</v>
      </c>
      <c r="H12" s="11"/>
      <c r="I12" s="12">
        <f>I9-J11</f>
        <v>139.63999999999942</v>
      </c>
      <c r="J12" s="13"/>
      <c r="K12" s="14">
        <f>K9-L11</f>
        <v>-964.87999999999738</v>
      </c>
      <c r="L12" s="15"/>
      <c r="M12" s="53">
        <f>M9-N11</f>
        <v>-2696.1300000000047</v>
      </c>
      <c r="N12" s="54"/>
    </row>
    <row r="13" spans="1:27" ht="15" customHeight="1" x14ac:dyDescent="0.25">
      <c r="A13" s="66" t="s">
        <v>7</v>
      </c>
      <c r="B13" s="67"/>
      <c r="C13" s="66" t="s">
        <v>7</v>
      </c>
      <c r="D13" s="67"/>
      <c r="E13" s="66" t="s">
        <v>8</v>
      </c>
      <c r="F13" s="67"/>
      <c r="G13" s="66" t="s">
        <v>8</v>
      </c>
      <c r="H13" s="67"/>
      <c r="I13" s="66" t="s">
        <v>9</v>
      </c>
      <c r="J13" s="68"/>
      <c r="K13" s="66" t="s">
        <v>9</v>
      </c>
      <c r="L13" s="69"/>
      <c r="M13" s="70"/>
      <c r="N13" s="71"/>
    </row>
    <row r="14" spans="1:27" ht="15" customHeight="1" x14ac:dyDescent="0.25">
      <c r="A14" s="5">
        <v>30300</v>
      </c>
      <c r="B14" s="6">
        <v>28859.599999999999</v>
      </c>
      <c r="C14" s="5">
        <v>46200</v>
      </c>
      <c r="D14" s="6">
        <v>38859.61</v>
      </c>
      <c r="E14" s="5">
        <v>19300</v>
      </c>
      <c r="F14" s="6">
        <v>19350</v>
      </c>
      <c r="G14" s="5">
        <v>40800</v>
      </c>
      <c r="H14" s="6">
        <v>39292.1</v>
      </c>
      <c r="I14" s="5">
        <v>33300</v>
      </c>
      <c r="J14" s="7">
        <v>22164.2</v>
      </c>
      <c r="K14" s="5">
        <v>42100</v>
      </c>
      <c r="L14" s="8">
        <v>54344.05</v>
      </c>
      <c r="M14" s="50">
        <f>A14+C14+E14+G14+I14+K14</f>
        <v>212000</v>
      </c>
      <c r="N14" s="51">
        <f>B14+D14+F14+H14+J14+L14</f>
        <v>202869.56</v>
      </c>
    </row>
    <row r="15" spans="1:27" ht="15" customHeight="1" x14ac:dyDescent="0.25">
      <c r="A15" s="9"/>
      <c r="B15" s="6">
        <v>4000</v>
      </c>
      <c r="C15" s="9"/>
      <c r="D15" s="6">
        <v>4800</v>
      </c>
      <c r="E15" s="9"/>
      <c r="F15" s="6">
        <v>500</v>
      </c>
      <c r="G15" s="9"/>
      <c r="H15" s="6">
        <v>1500</v>
      </c>
      <c r="I15" s="9"/>
      <c r="J15" s="7">
        <v>0</v>
      </c>
      <c r="K15" s="9"/>
      <c r="L15" s="8">
        <v>0</v>
      </c>
      <c r="M15" s="52"/>
      <c r="N15" s="51">
        <f>B15+D15+F15+H15+J15+L15</f>
        <v>10800</v>
      </c>
    </row>
    <row r="16" spans="1:27" ht="15" customHeight="1" thickBot="1" x14ac:dyDescent="0.3">
      <c r="A16" s="60"/>
      <c r="B16" s="72">
        <f>SUM(B14:B15)</f>
        <v>32859.599999999999</v>
      </c>
      <c r="C16" s="60"/>
      <c r="D16" s="72">
        <f>SUM(D14:D15)</f>
        <v>43659.61</v>
      </c>
      <c r="E16" s="60"/>
      <c r="F16" s="72">
        <f>SUM(F14:F15)</f>
        <v>19850</v>
      </c>
      <c r="G16" s="60"/>
      <c r="H16" s="72">
        <f>SUM(H14:H15)</f>
        <v>40792.1</v>
      </c>
      <c r="I16" s="60"/>
      <c r="J16" s="73">
        <f>SUM(J14:J15)</f>
        <v>22164.2</v>
      </c>
      <c r="K16" s="60"/>
      <c r="L16" s="74">
        <f>SUM(L14:L15)</f>
        <v>54344.05</v>
      </c>
      <c r="M16" s="64"/>
      <c r="N16" s="75">
        <f>SUM(N14:N15)</f>
        <v>213669.56</v>
      </c>
    </row>
    <row r="17" spans="1:14" ht="15.75" x14ac:dyDescent="0.25">
      <c r="A17" s="10">
        <f>A14-B16</f>
        <v>-2559.5999999999985</v>
      </c>
      <c r="B17" s="11"/>
      <c r="C17" s="12">
        <f>C14-D16</f>
        <v>2540.3899999999994</v>
      </c>
      <c r="D17" s="11"/>
      <c r="E17" s="10">
        <f>E14-F16</f>
        <v>-550</v>
      </c>
      <c r="F17" s="11"/>
      <c r="G17" s="12">
        <f>G14-H16</f>
        <v>7.9000000000014552</v>
      </c>
      <c r="H17" s="11"/>
      <c r="I17" s="12">
        <f>I14-J16</f>
        <v>11135.8</v>
      </c>
      <c r="J17" s="13"/>
      <c r="K17" s="14">
        <f>K14-L16</f>
        <v>-12244.050000000003</v>
      </c>
      <c r="L17" s="15"/>
      <c r="M17" s="55">
        <f>M14-N16</f>
        <v>-1669.5599999999977</v>
      </c>
      <c r="N17" s="55"/>
    </row>
    <row r="18" spans="1:14" ht="16.5" thickBot="1" x14ac:dyDescent="0.3">
      <c r="A18" s="76" t="s">
        <v>10</v>
      </c>
      <c r="B18" s="77"/>
      <c r="C18" s="76" t="s">
        <v>10</v>
      </c>
      <c r="D18" s="77"/>
      <c r="E18" s="76" t="s">
        <v>11</v>
      </c>
      <c r="F18" s="77"/>
      <c r="G18" s="76" t="s">
        <v>11</v>
      </c>
      <c r="H18" s="77"/>
      <c r="I18" s="78" t="s">
        <v>33</v>
      </c>
      <c r="J18" s="79"/>
      <c r="K18" s="76">
        <v>41644</v>
      </c>
      <c r="L18" s="80"/>
      <c r="M18" s="81"/>
      <c r="N18" s="82"/>
    </row>
    <row r="19" spans="1:14" ht="15.75" x14ac:dyDescent="0.25">
      <c r="A19" s="5">
        <v>36100</v>
      </c>
      <c r="B19" s="6">
        <v>32080.73</v>
      </c>
      <c r="C19" s="5">
        <v>31700</v>
      </c>
      <c r="D19" s="6">
        <v>36293.19</v>
      </c>
      <c r="E19" s="5">
        <v>17000</v>
      </c>
      <c r="F19" s="6">
        <v>15452.59</v>
      </c>
      <c r="G19" s="5">
        <v>34500</v>
      </c>
      <c r="H19" s="16">
        <v>36141.440000000002</v>
      </c>
      <c r="I19" s="17">
        <v>28400</v>
      </c>
      <c r="J19" s="18">
        <v>28910.67</v>
      </c>
      <c r="K19" s="5">
        <v>32600</v>
      </c>
      <c r="L19" s="8">
        <v>25909.67</v>
      </c>
      <c r="M19" s="50">
        <f>A19+C19+E19+G19+I19+K19</f>
        <v>180300</v>
      </c>
      <c r="N19" s="51">
        <f>B19+D19+F19+H19+J19+L19</f>
        <v>174788.28999999998</v>
      </c>
    </row>
    <row r="20" spans="1:14" ht="15.75" x14ac:dyDescent="0.25">
      <c r="A20" s="9"/>
      <c r="B20" s="6">
        <v>4000</v>
      </c>
      <c r="C20" s="9"/>
      <c r="D20" s="6">
        <v>550</v>
      </c>
      <c r="E20" s="9"/>
      <c r="F20" s="6">
        <v>2000</v>
      </c>
      <c r="G20" s="9"/>
      <c r="H20" s="16">
        <v>1000</v>
      </c>
      <c r="I20" s="19"/>
      <c r="J20" s="18">
        <v>2000</v>
      </c>
      <c r="K20" s="9"/>
      <c r="L20" s="8">
        <v>2270</v>
      </c>
      <c r="M20" s="52"/>
      <c r="N20" s="51">
        <f>B20+D20+F20+H20+J20+L20</f>
        <v>11820</v>
      </c>
    </row>
    <row r="21" spans="1:14" ht="16.5" thickBot="1" x14ac:dyDescent="0.3">
      <c r="A21" s="60"/>
      <c r="B21" s="72">
        <f>SUM(B19:B20)</f>
        <v>36080.729999999996</v>
      </c>
      <c r="C21" s="60"/>
      <c r="D21" s="72">
        <f>SUM(D19:D20)</f>
        <v>36843.19</v>
      </c>
      <c r="E21" s="60"/>
      <c r="F21" s="72">
        <f>SUM(F19:F20)</f>
        <v>17452.59</v>
      </c>
      <c r="G21" s="60"/>
      <c r="H21" s="83">
        <f>SUM(H19:H20)</f>
        <v>37141.440000000002</v>
      </c>
      <c r="I21" s="84"/>
      <c r="J21" s="85">
        <f>SUM(J19:J20)</f>
        <v>30910.67</v>
      </c>
      <c r="K21" s="60"/>
      <c r="L21" s="74">
        <f>SUM(L19:L20)</f>
        <v>28179.67</v>
      </c>
      <c r="M21" s="64"/>
      <c r="N21" s="75">
        <f>SUM(N19:N20)</f>
        <v>186608.28999999998</v>
      </c>
    </row>
    <row r="22" spans="1:14" ht="15.75" x14ac:dyDescent="0.25">
      <c r="A22" s="10">
        <f>A19-B21</f>
        <v>19.270000000004075</v>
      </c>
      <c r="B22" s="11"/>
      <c r="C22" s="12">
        <f>C19-D21</f>
        <v>-5143.1900000000023</v>
      </c>
      <c r="D22" s="11"/>
      <c r="E22" s="10">
        <f>E19-F21</f>
        <v>-452.59000000000015</v>
      </c>
      <c r="F22" s="11"/>
      <c r="G22" s="12">
        <f>G19-H21</f>
        <v>-2641.4400000000023</v>
      </c>
      <c r="H22" s="11"/>
      <c r="I22" s="20">
        <f>I19-J21</f>
        <v>-2510.6699999999983</v>
      </c>
      <c r="J22" s="13"/>
      <c r="K22" s="14">
        <f>K19-L21</f>
        <v>4420.3300000000017</v>
      </c>
      <c r="L22" s="10"/>
      <c r="M22" s="56">
        <f>M19-N21</f>
        <v>-6308.289999999979</v>
      </c>
      <c r="N22" s="54"/>
    </row>
    <row r="23" spans="1:14" ht="15.75" x14ac:dyDescent="0.25">
      <c r="A23" s="1">
        <v>41897</v>
      </c>
      <c r="B23" s="2"/>
      <c r="C23" s="1" t="s">
        <v>31</v>
      </c>
      <c r="D23" s="2"/>
      <c r="E23" s="1" t="s">
        <v>32</v>
      </c>
      <c r="F23" s="2"/>
      <c r="G23" s="1">
        <v>41978</v>
      </c>
      <c r="H23" s="2"/>
      <c r="I23" s="1">
        <v>41987</v>
      </c>
      <c r="J23" s="3"/>
      <c r="K23" s="59" t="s">
        <v>25</v>
      </c>
      <c r="L23" s="4"/>
      <c r="M23" s="48"/>
      <c r="N23" s="49"/>
    </row>
    <row r="24" spans="1:14" ht="15.75" x14ac:dyDescent="0.25">
      <c r="A24" s="5">
        <v>10500</v>
      </c>
      <c r="B24" s="6">
        <v>10500</v>
      </c>
      <c r="C24" s="5">
        <v>23000</v>
      </c>
      <c r="D24" s="6">
        <v>21740.25</v>
      </c>
      <c r="E24" s="5">
        <v>9600</v>
      </c>
      <c r="F24" s="6">
        <v>0</v>
      </c>
      <c r="G24" s="5">
        <v>21200</v>
      </c>
      <c r="H24" s="6">
        <v>28704.78</v>
      </c>
      <c r="I24" s="5">
        <v>19000</v>
      </c>
      <c r="J24" s="7">
        <v>17882.28</v>
      </c>
      <c r="K24" s="5">
        <v>3800</v>
      </c>
      <c r="L24" s="8">
        <v>4061.18</v>
      </c>
      <c r="M24" s="50">
        <f>A24+C24+E24+G24+I24+K24</f>
        <v>87100</v>
      </c>
      <c r="N24" s="51">
        <f>B24+D24+F24+H24+J24+L24</f>
        <v>82888.489999999991</v>
      </c>
    </row>
    <row r="25" spans="1:14" ht="15.75" x14ac:dyDescent="0.25">
      <c r="A25" s="9"/>
      <c r="B25" s="6">
        <v>0</v>
      </c>
      <c r="C25" s="9"/>
      <c r="D25" s="6">
        <v>1750</v>
      </c>
      <c r="E25" s="9"/>
      <c r="F25" s="6">
        <v>0</v>
      </c>
      <c r="G25" s="9"/>
      <c r="H25" s="6">
        <v>1250</v>
      </c>
      <c r="I25" s="9"/>
      <c r="J25" s="7">
        <v>1600</v>
      </c>
      <c r="K25" s="9"/>
      <c r="L25" s="8">
        <v>0</v>
      </c>
      <c r="M25" s="52"/>
      <c r="N25" s="51">
        <f>B25+D25+F25+H25+J25+L25</f>
        <v>4600</v>
      </c>
    </row>
    <row r="26" spans="1:14" ht="16.5" thickBot="1" x14ac:dyDescent="0.3">
      <c r="A26" s="60"/>
      <c r="B26" s="72">
        <f>SUM(B24:B25)</f>
        <v>10500</v>
      </c>
      <c r="C26" s="60"/>
      <c r="D26" s="72">
        <f>SUM(D24:D25)</f>
        <v>23490.25</v>
      </c>
      <c r="E26" s="60"/>
      <c r="F26" s="72">
        <f>SUM(F24:F25)</f>
        <v>0</v>
      </c>
      <c r="G26" s="60"/>
      <c r="H26" s="72">
        <f>SUM(H24:H25)</f>
        <v>29954.78</v>
      </c>
      <c r="I26" s="60"/>
      <c r="J26" s="73">
        <f>SUM(J24:J25)</f>
        <v>19482.28</v>
      </c>
      <c r="K26" s="60"/>
      <c r="L26" s="74">
        <f>SUM(L24:L25)</f>
        <v>4061.18</v>
      </c>
      <c r="M26" s="64"/>
      <c r="N26" s="75">
        <f>SUM(N24:N25)</f>
        <v>87488.489999999991</v>
      </c>
    </row>
    <row r="27" spans="1:14" ht="15.75" x14ac:dyDescent="0.25">
      <c r="A27" s="10">
        <f>A24-B26</f>
        <v>0</v>
      </c>
      <c r="B27" s="11"/>
      <c r="C27" s="12">
        <f>C24-D26</f>
        <v>-490.25</v>
      </c>
      <c r="D27" s="11"/>
      <c r="E27" s="10">
        <f>E24-F26</f>
        <v>9600</v>
      </c>
      <c r="F27" s="11"/>
      <c r="G27" s="12">
        <f>G24-H26</f>
        <v>-8754.7799999999988</v>
      </c>
      <c r="H27" s="11"/>
      <c r="I27" s="12">
        <f>I24-J26</f>
        <v>-482.27999999999884</v>
      </c>
      <c r="J27" s="13"/>
      <c r="K27" s="14">
        <f>K24-L26</f>
        <v>-261.17999999999984</v>
      </c>
      <c r="L27" s="15"/>
      <c r="M27" s="53">
        <f>M24-N26</f>
        <v>-388.48999999999069</v>
      </c>
      <c r="N27" s="54"/>
    </row>
  </sheetData>
  <mergeCells count="105">
    <mergeCell ref="A24:A26"/>
    <mergeCell ref="C24:C26"/>
    <mergeCell ref="E24:E26"/>
    <mergeCell ref="G24:G26"/>
    <mergeCell ref="I24:I26"/>
    <mergeCell ref="K24:K26"/>
    <mergeCell ref="M24:M26"/>
    <mergeCell ref="A27:B27"/>
    <mergeCell ref="C27:D27"/>
    <mergeCell ref="E27:F27"/>
    <mergeCell ref="G27:H27"/>
    <mergeCell ref="I27:J27"/>
    <mergeCell ref="K27:L27"/>
    <mergeCell ref="M27:N27"/>
    <mergeCell ref="A22:B22"/>
    <mergeCell ref="C22:D22"/>
    <mergeCell ref="E22:F22"/>
    <mergeCell ref="G22:H22"/>
    <mergeCell ref="I22:J22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18:B18"/>
    <mergeCell ref="C18:D18"/>
    <mergeCell ref="E18:F18"/>
    <mergeCell ref="G18:H18"/>
    <mergeCell ref="I18:J18"/>
    <mergeCell ref="K18:L18"/>
    <mergeCell ref="M18:N18"/>
    <mergeCell ref="A19:A21"/>
    <mergeCell ref="C19:C21"/>
    <mergeCell ref="E19:E21"/>
    <mergeCell ref="G19:G21"/>
    <mergeCell ref="I19:I21"/>
    <mergeCell ref="K19:K21"/>
    <mergeCell ref="M19:M21"/>
    <mergeCell ref="M13:N13"/>
    <mergeCell ref="A14:A16"/>
    <mergeCell ref="C14:C16"/>
    <mergeCell ref="E14:E16"/>
    <mergeCell ref="G14:G16"/>
    <mergeCell ref="I14:I16"/>
    <mergeCell ref="K14:K16"/>
    <mergeCell ref="M14:M16"/>
    <mergeCell ref="A17:B17"/>
    <mergeCell ref="C17:D17"/>
    <mergeCell ref="E17:F17"/>
    <mergeCell ref="G17:H17"/>
    <mergeCell ref="I17:J17"/>
    <mergeCell ref="K17:L17"/>
    <mergeCell ref="M17:N17"/>
    <mergeCell ref="M2:N2"/>
    <mergeCell ref="M3:M5"/>
    <mergeCell ref="M6:N6"/>
    <mergeCell ref="A8:B8"/>
    <mergeCell ref="C8:D8"/>
    <mergeCell ref="E8:F8"/>
    <mergeCell ref="G8:H8"/>
    <mergeCell ref="I8:J8"/>
    <mergeCell ref="K8:L8"/>
    <mergeCell ref="M8:N8"/>
    <mergeCell ref="A9:A11"/>
    <mergeCell ref="C9:C11"/>
    <mergeCell ref="E9:E11"/>
    <mergeCell ref="G9:G11"/>
    <mergeCell ref="I9:I11"/>
    <mergeCell ref="K9:K11"/>
    <mergeCell ref="M9:M11"/>
    <mergeCell ref="M12:N12"/>
    <mergeCell ref="A12:B12"/>
    <mergeCell ref="C12:D12"/>
    <mergeCell ref="E12:F12"/>
    <mergeCell ref="G12:H12"/>
    <mergeCell ref="I12:J12"/>
    <mergeCell ref="K12:L12"/>
    <mergeCell ref="A13:B13"/>
    <mergeCell ref="C13:D13"/>
    <mergeCell ref="E13:F13"/>
    <mergeCell ref="G13:H13"/>
    <mergeCell ref="I13:J13"/>
    <mergeCell ref="K13:L13"/>
    <mergeCell ref="A6:B6"/>
    <mergeCell ref="C6:D6"/>
    <mergeCell ref="E6:F6"/>
    <mergeCell ref="G6:H6"/>
    <mergeCell ref="I6:J6"/>
    <mergeCell ref="K6:L6"/>
    <mergeCell ref="A2:B2"/>
    <mergeCell ref="C2:D2"/>
    <mergeCell ref="E2:F2"/>
    <mergeCell ref="G2:H2"/>
    <mergeCell ref="I2:J2"/>
    <mergeCell ref="K2:L2"/>
    <mergeCell ref="A3:A5"/>
    <mergeCell ref="C3:C5"/>
    <mergeCell ref="E3:E5"/>
    <mergeCell ref="G3:G5"/>
    <mergeCell ref="I3:I5"/>
    <mergeCell ref="K3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2014-09-12T12:17:43Z</dcterms:modified>
</cp:coreProperties>
</file>