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40" yWindow="40" windowWidth="20000" windowHeight="12200" activeTab="1"/>
  </bookViews>
  <sheets>
    <sheet name="база данных" sheetId="1" r:id="rId1"/>
    <sheet name="список пассажиров" sheetId="2" r:id="rId2"/>
  </sheets>
  <definedNames>
    <definedName name="_xlnm.Database" localSheetId="1">'список пассажиров'!#REF!</definedName>
    <definedName name="_xlnm.Database">'база данных'!#REF!</definedName>
  </definedNames>
  <calcPr calcId="11421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G4" i="2"/>
  <c r="G2" i="2"/>
  <c r="B2" i="2"/>
  <c r="C2" i="2"/>
  <c r="D2" i="2"/>
  <c r="E2" i="2"/>
  <c r="B3" i="2"/>
  <c r="C3" i="2"/>
  <c r="D3" i="2"/>
  <c r="E3" i="2"/>
  <c r="B4" i="2"/>
  <c r="C4" i="2"/>
  <c r="D4" i="2"/>
  <c r="E4" i="2"/>
  <c r="A3" i="2"/>
  <c r="A4" i="2"/>
  <c r="A2" i="2"/>
</calcChain>
</file>

<file path=xl/sharedStrings.xml><?xml version="1.0" encoding="utf-8"?>
<sst xmlns="http://schemas.openxmlformats.org/spreadsheetml/2006/main" count="69" uniqueCount="36">
  <si>
    <t>FM</t>
  </si>
  <si>
    <t>IM</t>
  </si>
  <si>
    <t>OT</t>
  </si>
  <si>
    <t>DTR</t>
  </si>
  <si>
    <t>LGT</t>
  </si>
  <si>
    <t>NUD</t>
  </si>
  <si>
    <t>KUD</t>
  </si>
  <si>
    <t>DTPR</t>
  </si>
  <si>
    <t>VPR</t>
  </si>
  <si>
    <t>DTOT</t>
  </si>
  <si>
    <t>VOT</t>
  </si>
  <si>
    <t>NMAR</t>
  </si>
  <si>
    <t>POT</t>
  </si>
  <si>
    <t>PNAZ</t>
  </si>
  <si>
    <t>NBIL</t>
  </si>
  <si>
    <t>SUMMA</t>
  </si>
  <si>
    <t>ЕКАТЕРИНБУРГ  БЮРО  17</t>
  </si>
  <si>
    <t>11:16</t>
  </si>
  <si>
    <t>11:35</t>
  </si>
  <si>
    <t>Екатеринбург</t>
  </si>
  <si>
    <t>БЮРО МСЭ Г.ЕКАТЕРИНБУРГА</t>
  </si>
  <si>
    <t>10:00</t>
  </si>
  <si>
    <t>10:42</t>
  </si>
  <si>
    <t>18:43</t>
  </si>
  <si>
    <t>18:51</t>
  </si>
  <si>
    <t>Иванович</t>
  </si>
  <si>
    <t>Сергей</t>
  </si>
  <si>
    <t>Иванов</t>
  </si>
  <si>
    <t>Михайлович</t>
  </si>
  <si>
    <t>Петров</t>
  </si>
  <si>
    <t>Иван</t>
  </si>
  <si>
    <t>первоуральск</t>
  </si>
  <si>
    <t xml:space="preserve">Сидоров </t>
  </si>
  <si>
    <t>мсэ екатеринбурга</t>
  </si>
  <si>
    <t>Васильевич</t>
  </si>
  <si>
    <t>Надо чтобы данные выделенные красным цветом появлялись автоматически при вводе колонки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</si>
</sst>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14" fontId="0" fillId="0" borderId="1" xfId="0" applyNumberFormat="1" applyBorder="1"/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2" borderId="1" xfId="0" applyNumberFormat="1" applyFill="1" applyBorder="1"/>
    <xf numFmtId="14" fontId="0" fillId="2" borderId="1" xfId="0" applyNumberFormat="1" applyFill="1" applyBorder="1"/>
    <xf numFmtId="1" fontId="0" fillId="2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C4" sqref="C4"/>
    </sheetView>
  </sheetViews>
  <sheetFormatPr baseColWidth="10" defaultColWidth="8.7109375" defaultRowHeight="13" x14ac:dyDescent="0"/>
  <cols>
    <col min="1" max="1" width="14.5703125" style="1" customWidth="1"/>
    <col min="2" max="2" width="12.85546875" style="1" customWidth="1"/>
    <col min="3" max="3" width="15.7109375" style="1" customWidth="1"/>
    <col min="4" max="4" width="12.28515625" customWidth="1"/>
    <col min="5" max="5" width="3.7109375" style="1" customWidth="1"/>
    <col min="6" max="6" width="10.7109375" style="7" customWidth="1"/>
    <col min="7" max="7" width="19.85546875" style="1" customWidth="1"/>
    <col min="8" max="8" width="11.7109375" customWidth="1"/>
    <col min="9" max="9" width="5.7109375" style="1" customWidth="1"/>
    <col min="10" max="10" width="11.85546875" customWidth="1"/>
    <col min="11" max="12" width="5.7109375" style="1" customWidth="1"/>
    <col min="13" max="14" width="11" style="1" customWidth="1"/>
    <col min="15" max="15" width="10.7109375" style="1" customWidth="1"/>
    <col min="16" max="16" width="11" style="2" customWidth="1"/>
  </cols>
  <sheetData>
    <row r="1" spans="1:16">
      <c r="A1" s="5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8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3" t="s">
        <v>15</v>
      </c>
    </row>
    <row r="2" spans="1:16">
      <c r="A2" s="5" t="s">
        <v>27</v>
      </c>
      <c r="B2" s="5" t="s">
        <v>30</v>
      </c>
      <c r="C2" s="5" t="s">
        <v>25</v>
      </c>
      <c r="D2" s="6">
        <v>41640</v>
      </c>
      <c r="E2" s="5">
        <v>10</v>
      </c>
      <c r="F2" s="8">
        <v>12365</v>
      </c>
      <c r="G2" s="5" t="s">
        <v>16</v>
      </c>
      <c r="H2" s="6">
        <v>41645</v>
      </c>
      <c r="I2" s="5" t="s">
        <v>17</v>
      </c>
      <c r="J2" s="6">
        <v>41645</v>
      </c>
      <c r="K2" s="5" t="s">
        <v>18</v>
      </c>
      <c r="L2" s="5">
        <v>123</v>
      </c>
      <c r="M2" s="5" t="s">
        <v>19</v>
      </c>
      <c r="N2" s="5" t="s">
        <v>31</v>
      </c>
      <c r="O2" s="5">
        <v>132354</v>
      </c>
      <c r="P2" s="3">
        <v>204.5</v>
      </c>
    </row>
    <row r="3" spans="1:16">
      <c r="A3" s="5" t="s">
        <v>29</v>
      </c>
      <c r="B3" s="5" t="s">
        <v>30</v>
      </c>
      <c r="C3" s="5" t="s">
        <v>34</v>
      </c>
      <c r="D3" s="6">
        <v>24970</v>
      </c>
      <c r="E3" s="5">
        <v>10</v>
      </c>
      <c r="F3" s="8">
        <v>554</v>
      </c>
      <c r="G3" s="5" t="s">
        <v>20</v>
      </c>
      <c r="H3" s="6">
        <v>41663</v>
      </c>
      <c r="I3" s="5" t="s">
        <v>21</v>
      </c>
      <c r="J3" s="6">
        <v>41663</v>
      </c>
      <c r="K3" s="5" t="s">
        <v>22</v>
      </c>
      <c r="L3" s="5">
        <v>123</v>
      </c>
      <c r="M3" s="5" t="s">
        <v>19</v>
      </c>
      <c r="N3" s="5" t="s">
        <v>31</v>
      </c>
      <c r="O3" s="5">
        <v>2565</v>
      </c>
      <c r="P3" s="3">
        <v>204.5</v>
      </c>
    </row>
    <row r="4" spans="1:16">
      <c r="A4" s="5" t="s">
        <v>32</v>
      </c>
      <c r="B4" s="5" t="s">
        <v>26</v>
      </c>
      <c r="C4" s="5" t="s">
        <v>28</v>
      </c>
      <c r="D4" s="6">
        <v>16967</v>
      </c>
      <c r="E4" s="5">
        <v>10</v>
      </c>
      <c r="F4" s="8">
        <v>5698</v>
      </c>
      <c r="G4" s="5" t="s">
        <v>33</v>
      </c>
      <c r="H4" s="6">
        <v>41653</v>
      </c>
      <c r="I4" s="5" t="s">
        <v>23</v>
      </c>
      <c r="J4" s="6">
        <v>41653</v>
      </c>
      <c r="K4" s="5" t="s">
        <v>24</v>
      </c>
      <c r="L4" s="5">
        <v>123</v>
      </c>
      <c r="M4" s="5" t="s">
        <v>19</v>
      </c>
      <c r="N4" s="5" t="s">
        <v>31</v>
      </c>
      <c r="O4" s="5">
        <v>453</v>
      </c>
      <c r="P4" s="3">
        <v>204.5</v>
      </c>
    </row>
  </sheetData>
  <phoneticPr fontId="0" type="noConversion"/>
  <pageMargins left="0.27" right="0.17" top="1" bottom="0.54" header="0.5" footer="0.5"/>
  <pageSetup paperSize="9" scale="80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F2" sqref="F2"/>
    </sheetView>
  </sheetViews>
  <sheetFormatPr baseColWidth="10" defaultColWidth="8.7109375" defaultRowHeight="13" x14ac:dyDescent="0"/>
  <cols>
    <col min="1" max="1" width="14.5703125" style="1" customWidth="1"/>
    <col min="2" max="2" width="12.85546875" style="1" customWidth="1"/>
    <col min="3" max="3" width="15.7109375" style="1" customWidth="1"/>
    <col min="4" max="4" width="12.28515625" customWidth="1"/>
    <col min="5" max="5" width="3.7109375" style="1" customWidth="1"/>
    <col min="6" max="6" width="10.7109375" style="7" customWidth="1"/>
    <col min="7" max="7" width="19.85546875" style="1" customWidth="1"/>
    <col min="8" max="8" width="11.7109375" customWidth="1"/>
    <col min="9" max="9" width="5.7109375" style="1" customWidth="1"/>
    <col min="10" max="10" width="11.85546875" customWidth="1"/>
    <col min="11" max="12" width="5.7109375" style="1" customWidth="1"/>
    <col min="13" max="14" width="11" style="1" customWidth="1"/>
    <col min="15" max="15" width="10.7109375" style="1" customWidth="1"/>
    <col min="16" max="16" width="11" style="2" customWidth="1"/>
  </cols>
  <sheetData>
    <row r="1" spans="1:16">
      <c r="A1" s="5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8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3" t="s">
        <v>15</v>
      </c>
    </row>
    <row r="2" spans="1:16">
      <c r="A2" s="9" t="str">
        <f>IF(F2="","",INDEX('база данных'!$A$2:$E$4,MATCH('список пассажиров'!$F2,'база данных'!$F$2:$F$4,0),MATCH('список пассажиров'!A$1,'база данных'!$A$1:$E$1,0)))</f>
        <v>Иванов</v>
      </c>
      <c r="B2" s="9" t="str">
        <f>IF(G2="","",INDEX('база данных'!$A$2:$E$4,MATCH('список пассажиров'!$F2,'база данных'!$F$2:$F$4,0),MATCH('список пассажиров'!B$1,'база данных'!$A$1:$E$1,0)))</f>
        <v>Иван</v>
      </c>
      <c r="C2" s="9" t="str">
        <f>IF(H2="","",INDEX('база данных'!$A$2:$E$4,MATCH('список пассажиров'!$F2,'база данных'!$F$2:$F$4,0),MATCH('список пассажиров'!C$1,'база данных'!$A$1:$E$1,0)))</f>
        <v>Иванович</v>
      </c>
      <c r="D2" s="10">
        <f>IF(I2="","",INDEX('база данных'!$A$2:$E$4,MATCH('список пассажиров'!$F2,'база данных'!$F$2:$F$4,0),MATCH('список пассажиров'!D$1,'база данных'!$A$1:$E$1,0)))</f>
        <v>41640</v>
      </c>
      <c r="E2" s="9">
        <f>IF(J2="","",INDEX('база данных'!$A$2:$E$4,MATCH('список пассажиров'!$F2,'база данных'!$F$2:$F$4,0),MATCH('список пассажиров'!E$1,'база данных'!$A$1:$E$1,0)))</f>
        <v>10</v>
      </c>
      <c r="F2" s="11">
        <v>12365</v>
      </c>
      <c r="G2" s="9" t="str">
        <f>VLOOKUP(F2,'база данных'!$F$2:$G$4,2,0)</f>
        <v>ЕКАТЕРИНБУРГ  БЮРО  17</v>
      </c>
      <c r="H2" s="6">
        <v>41645</v>
      </c>
      <c r="I2" s="5" t="s">
        <v>17</v>
      </c>
      <c r="J2" s="6">
        <v>41645</v>
      </c>
      <c r="K2" s="5" t="s">
        <v>18</v>
      </c>
      <c r="L2" s="5">
        <v>123</v>
      </c>
      <c r="M2" s="5" t="s">
        <v>19</v>
      </c>
      <c r="N2" s="5" t="s">
        <v>31</v>
      </c>
      <c r="O2" s="5">
        <v>132354</v>
      </c>
      <c r="P2" s="3">
        <v>204.5</v>
      </c>
    </row>
    <row r="3" spans="1:16">
      <c r="A3" s="5" t="str">
        <f>IF(F3="","",INDEX('база данных'!$A$2:$E$4,MATCH('список пассажиров'!$F3,'база данных'!$F$2:$F$4,0),MATCH('список пассажиров'!A$1,'база данных'!$A$1:$E$1,0)))</f>
        <v>Петров</v>
      </c>
      <c r="B3" s="5" t="str">
        <f>IF(G3="","",INDEX('база данных'!$A$2:$E$4,MATCH('список пассажиров'!$F3,'база данных'!$F$2:$F$4,0),MATCH('список пассажиров'!B$1,'база данных'!$A$1:$E$1,0)))</f>
        <v>Иван</v>
      </c>
      <c r="C3" s="5" t="str">
        <f>IF(H3="","",INDEX('база данных'!$A$2:$E$4,MATCH('список пассажиров'!$F3,'база данных'!$F$2:$F$4,0),MATCH('список пассажиров'!C$1,'база данных'!$A$1:$E$1,0)))</f>
        <v>Васильевич</v>
      </c>
      <c r="D3" s="6">
        <f>IF(I3="","",INDEX('база данных'!$A$2:$E$4,MATCH('список пассажиров'!$F3,'база данных'!$F$2:$F$4,0),MATCH('список пассажиров'!D$1,'база данных'!$A$1:$E$1,0)))</f>
        <v>24970</v>
      </c>
      <c r="E3" s="5">
        <f>IF(J3="","",INDEX('база данных'!$A$2:$E$4,MATCH('список пассажиров'!$F3,'база данных'!$F$2:$F$4,0),MATCH('список пассажиров'!E$1,'база данных'!$A$1:$E$1,0)))</f>
        <v>10</v>
      </c>
      <c r="F3" s="8">
        <v>554</v>
      </c>
      <c r="G3" s="5" t="str">
        <f>VLOOKUP(F3,'база данных'!$F$2:$G$4,2,0)</f>
        <v>БЮРО МСЭ Г.ЕКАТЕРИНБУРГА</v>
      </c>
      <c r="H3" s="6">
        <v>41663</v>
      </c>
      <c r="I3" s="5" t="s">
        <v>21</v>
      </c>
      <c r="J3" s="6">
        <v>41663</v>
      </c>
      <c r="K3" s="5" t="s">
        <v>22</v>
      </c>
      <c r="L3" s="5">
        <v>123</v>
      </c>
      <c r="M3" s="5" t="s">
        <v>19</v>
      </c>
      <c r="N3" s="5" t="s">
        <v>31</v>
      </c>
      <c r="O3" s="5">
        <v>2565</v>
      </c>
      <c r="P3" s="3">
        <v>204.5</v>
      </c>
    </row>
    <row r="4" spans="1:16">
      <c r="A4" s="5" t="str">
        <f>IF(F4="","",INDEX('база данных'!$A$2:$E$4,MATCH('список пассажиров'!$F4,'база данных'!$F$2:$F$4,0),MATCH('список пассажиров'!A$1,'база данных'!$A$1:$E$1,0)))</f>
        <v xml:space="preserve">Сидоров </v>
      </c>
      <c r="B4" s="5" t="str">
        <f>IF(G4="","",INDEX('база данных'!$A$2:$E$4,MATCH('список пассажиров'!$F4,'база данных'!$F$2:$F$4,0),MATCH('список пассажиров'!B$1,'база данных'!$A$1:$E$1,0)))</f>
        <v>Сергей</v>
      </c>
      <c r="C4" s="5" t="str">
        <f>IF(H4="","",INDEX('база данных'!$A$2:$E$4,MATCH('список пассажиров'!$F4,'база данных'!$F$2:$F$4,0),MATCH('список пассажиров'!C$1,'база данных'!$A$1:$E$1,0)))</f>
        <v>Михайлович</v>
      </c>
      <c r="D4" s="6">
        <f>IF(I4="","",INDEX('база данных'!$A$2:$E$4,MATCH('список пассажиров'!$F4,'база данных'!$F$2:$F$4,0),MATCH('список пассажиров'!D$1,'база данных'!$A$1:$E$1,0)))</f>
        <v>16967</v>
      </c>
      <c r="E4" s="5">
        <f>IF(J4="","",INDEX('база данных'!$A$2:$E$4,MATCH('список пассажиров'!$F4,'база данных'!$F$2:$F$4,0),MATCH('список пассажиров'!E$1,'база данных'!$A$1:$E$1,0)))</f>
        <v>10</v>
      </c>
      <c r="F4" s="8">
        <v>5698</v>
      </c>
      <c r="G4" s="5" t="str">
        <f>VLOOKUP(F4,'база данных'!$F$2:$G$4,2,0)</f>
        <v>мсэ екатеринбурга</v>
      </c>
      <c r="H4" s="6">
        <v>41653</v>
      </c>
      <c r="I4" s="5" t="s">
        <v>23</v>
      </c>
      <c r="J4" s="6">
        <v>41653</v>
      </c>
      <c r="K4" s="5" t="s">
        <v>24</v>
      </c>
      <c r="L4" s="5">
        <v>123</v>
      </c>
      <c r="M4" s="5" t="s">
        <v>19</v>
      </c>
      <c r="N4" s="5" t="s">
        <v>31</v>
      </c>
      <c r="O4" s="5">
        <v>453</v>
      </c>
      <c r="P4" s="3">
        <v>204.5</v>
      </c>
    </row>
    <row r="11" spans="1:16">
      <c r="A11" s="1" t="s">
        <v>35</v>
      </c>
    </row>
  </sheetData>
  <phoneticPr fontId="0" type="noConversion"/>
  <pageMargins left="0.27" right="0.17" top="1" bottom="0.54" header="0.5" footer="0.5"/>
  <pageSetup paperSize="9" scale="80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данных</vt:lpstr>
      <vt:lpstr>список пассажиров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2014-05-13T08:02:05Z</cp:lastPrinted>
  <dcterms:created xsi:type="dcterms:W3CDTF">2014-02-10T09:35:27Z</dcterms:created>
  <dcterms:modified xsi:type="dcterms:W3CDTF">2014-09-03T14:52:16Z</dcterms:modified>
</cp:coreProperties>
</file>