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60" windowWidth="15195" windowHeight="11640" tabRatio="740"/>
  </bookViews>
  <sheets>
    <sheet name="ранг" sheetId="1" r:id="rId1"/>
  </sheets>
  <definedNames>
    <definedName name="_xlnm._FilterDatabase" localSheetId="0" hidden="1">ранг!$A$3:$J$3</definedName>
  </definedNames>
  <calcPr calcId="125725"/>
</workbook>
</file>

<file path=xl/calcChain.xml><?xml version="1.0" encoding="utf-8"?>
<calcChain xmlns="http://schemas.openxmlformats.org/spreadsheetml/2006/main">
  <c r="E11" i="1"/>
  <c r="E12"/>
  <c r="E13"/>
  <c r="E14"/>
  <c r="E15"/>
  <c r="E16"/>
  <c r="E17"/>
  <c r="E18"/>
  <c r="E19"/>
  <c r="D10" l="1"/>
  <c r="C10" l="1"/>
  <c r="C4" l="1"/>
  <c r="C20" s="1"/>
  <c r="F10" l="1"/>
  <c r="G10"/>
  <c r="F4"/>
  <c r="F20" l="1"/>
  <c r="A11" l="1"/>
  <c r="E9" l="1"/>
  <c r="E8"/>
  <c r="E7"/>
  <c r="E6"/>
  <c r="E5"/>
  <c r="D4"/>
  <c r="D20" s="1"/>
  <c r="A5" l="1"/>
  <c r="E4"/>
  <c r="E10"/>
  <c r="A9" s="1"/>
  <c r="A8" l="1"/>
  <c r="A6"/>
  <c r="A7"/>
  <c r="E20"/>
  <c r="A19" l="1"/>
  <c r="A13"/>
  <c r="A18"/>
  <c r="A14"/>
  <c r="A15"/>
  <c r="A17"/>
  <c r="A16"/>
  <c r="A12"/>
  <c r="G4" l="1"/>
  <c r="G20" s="1"/>
</calcChain>
</file>

<file path=xl/sharedStrings.xml><?xml version="1.0" encoding="utf-8"?>
<sst xmlns="http://schemas.openxmlformats.org/spreadsheetml/2006/main" count="22" uniqueCount="22">
  <si>
    <t>№</t>
  </si>
  <si>
    <t>ФИО</t>
  </si>
  <si>
    <t>ИТОГО:</t>
  </si>
  <si>
    <t>%</t>
  </si>
  <si>
    <t>Вторичные продажи</t>
  </si>
  <si>
    <t>план /факт по ШК руб</t>
  </si>
  <si>
    <t>Иванов1</t>
  </si>
  <si>
    <t>Иванов2</t>
  </si>
  <si>
    <t>Иванов3</t>
  </si>
  <si>
    <t>Иванов4</t>
  </si>
  <si>
    <t>Иванов5</t>
  </si>
  <si>
    <t>Смирнов1</t>
  </si>
  <si>
    <t>Петров2</t>
  </si>
  <si>
    <t>Иванов6</t>
  </si>
  <si>
    <t>Иванов7</t>
  </si>
  <si>
    <t>Иванов8</t>
  </si>
  <si>
    <t>Иванов9</t>
  </si>
  <si>
    <t>Иванов10</t>
  </si>
  <si>
    <t>Иванов11</t>
  </si>
  <si>
    <t>Иванов12</t>
  </si>
  <si>
    <t>Иванов13</t>
  </si>
  <si>
    <t>Иванов14</t>
  </si>
</sst>
</file>

<file path=xl/styles.xml><?xml version="1.0" encoding="utf-8"?>
<styleSheet xmlns="http://schemas.openxmlformats.org/spreadsheetml/2006/main">
  <numFmts count="1">
    <numFmt numFmtId="164" formatCode="#,##0_р_."/>
  </numFmts>
  <fonts count="1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2"/>
      <name val="Arial Cyr"/>
      <charset val="204"/>
    </font>
    <font>
      <b/>
      <i/>
      <sz val="12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b/>
      <sz val="12"/>
      <color rgb="FF000000"/>
      <name val="Arial Cyr"/>
      <charset val="204"/>
    </font>
    <font>
      <b/>
      <i/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164" fontId="3" fillId="2" borderId="0" xfId="0" applyNumberFormat="1" applyFont="1" applyFill="1"/>
    <xf numFmtId="164" fontId="2" fillId="2" borderId="1" xfId="0" applyNumberFormat="1" applyFont="1" applyFill="1" applyBorder="1"/>
    <xf numFmtId="164" fontId="0" fillId="2" borderId="0" xfId="0" applyNumberFormat="1" applyFill="1"/>
    <xf numFmtId="164" fontId="2" fillId="4" borderId="1" xfId="0" applyNumberFormat="1" applyFont="1" applyFill="1" applyBorder="1"/>
    <xf numFmtId="164" fontId="6" fillId="3" borderId="1" xfId="0" applyNumberFormat="1" applyFont="1" applyFill="1" applyBorder="1"/>
    <xf numFmtId="164" fontId="4" fillId="0" borderId="0" xfId="0" applyNumberFormat="1" applyFont="1"/>
    <xf numFmtId="164" fontId="2" fillId="2" borderId="1" xfId="0" applyNumberFormat="1" applyFont="1" applyFill="1" applyBorder="1" applyAlignment="1">
      <alignment horizontal="center"/>
    </xf>
    <xf numFmtId="9" fontId="0" fillId="0" borderId="0" xfId="0" applyNumberFormat="1"/>
    <xf numFmtId="164" fontId="9" fillId="2" borderId="1" xfId="0" applyNumberFormat="1" applyFont="1" applyFill="1" applyBorder="1"/>
    <xf numFmtId="164" fontId="5" fillId="2" borderId="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164" fontId="8" fillId="2" borderId="2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164" fontId="10" fillId="3" borderId="1" xfId="0" applyNumberFormat="1" applyFont="1" applyFill="1" applyBorder="1"/>
    <xf numFmtId="164" fontId="7" fillId="2" borderId="1" xfId="0" applyNumberFormat="1" applyFont="1" applyFill="1" applyBorder="1"/>
  </cellXfs>
  <cellStyles count="1">
    <cellStyle name="Обычный" xfId="0" builtinId="0"/>
  </cellStyles>
  <dxfs count="7"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20"/>
  <sheetViews>
    <sheetView tabSelected="1" zoomScale="75" zoomScaleNormal="75" workbookViewId="0">
      <pane xSplit="5" ySplit="4" topLeftCell="H5" activePane="bottomRight" state="frozen"/>
      <selection pane="topRight" activeCell="F1" sqref="F1"/>
      <selection pane="bottomLeft" activeCell="A5" sqref="A5"/>
      <selection pane="bottomRight" activeCell="D24" sqref="D24"/>
    </sheetView>
  </sheetViews>
  <sheetFormatPr defaultRowHeight="12.75"/>
  <cols>
    <col min="1" max="1" width="6.140625" style="1" customWidth="1"/>
    <col min="2" max="2" width="19.5703125" style="1" customWidth="1"/>
    <col min="3" max="3" width="16.28515625" style="1" customWidth="1"/>
    <col min="4" max="4" width="15.7109375" style="1" customWidth="1"/>
    <col min="5" max="5" width="11.85546875" style="1" customWidth="1"/>
    <col min="6" max="6" width="13.7109375" style="7" hidden="1" customWidth="1"/>
    <col min="7" max="7" width="12.7109375" style="7" hidden="1" customWidth="1"/>
    <col min="8" max="8" width="8.7109375" style="1" customWidth="1"/>
    <col min="9" max="9" width="8.85546875" style="1" customWidth="1"/>
    <col min="10" max="10" width="9.140625" style="1" customWidth="1"/>
    <col min="11" max="11" width="9.28515625" style="1" bestFit="1" customWidth="1"/>
    <col min="12" max="16384" width="9.140625" style="1"/>
  </cols>
  <sheetData>
    <row r="1" spans="1:10" ht="8.25" customHeight="1"/>
    <row r="2" spans="1:10" ht="32.25" customHeight="1">
      <c r="A2" s="4"/>
      <c r="B2" s="2"/>
      <c r="C2" s="2"/>
      <c r="D2" s="2"/>
      <c r="E2" s="2"/>
      <c r="J2" s="9"/>
    </row>
    <row r="3" spans="1:10" ht="44.25" customHeight="1">
      <c r="A3" s="3" t="s">
        <v>0</v>
      </c>
      <c r="B3" s="3" t="s">
        <v>1</v>
      </c>
      <c r="C3" s="11" t="s">
        <v>4</v>
      </c>
      <c r="D3" s="12"/>
      <c r="E3" s="8" t="s">
        <v>3</v>
      </c>
      <c r="F3" s="13" t="s">
        <v>5</v>
      </c>
      <c r="G3" s="14"/>
    </row>
    <row r="4" spans="1:10" ht="39" customHeight="1">
      <c r="A4" s="6"/>
      <c r="B4" s="6" t="s">
        <v>11</v>
      </c>
      <c r="C4" s="6">
        <f>SUM(C5:C9)</f>
        <v>3960000</v>
      </c>
      <c r="D4" s="6">
        <f>D5+D6+D7+D8+D9</f>
        <v>2783597.2499999995</v>
      </c>
      <c r="E4" s="15">
        <f t="shared" ref="E4:E11" si="0">D4/C4*100</f>
        <v>70.292859848484838</v>
      </c>
      <c r="F4" s="6">
        <f>SUM(F5:F9)</f>
        <v>442275.6</v>
      </c>
      <c r="G4" s="6">
        <f>SUM(G5:G9)</f>
        <v>0</v>
      </c>
      <c r="J4" s="9"/>
    </row>
    <row r="5" spans="1:10" ht="40.5" customHeight="1">
      <c r="A5" s="3">
        <f>RANK(E5,E5:E9,0)</f>
        <v>1</v>
      </c>
      <c r="B5" s="3" t="s">
        <v>6</v>
      </c>
      <c r="C5" s="5">
        <v>800000</v>
      </c>
      <c r="D5" s="3">
        <v>794019.08</v>
      </c>
      <c r="E5" s="16">
        <f t="shared" si="0"/>
        <v>99.252385000000004</v>
      </c>
      <c r="F5" s="5">
        <v>140902.06</v>
      </c>
      <c r="G5" s="3"/>
    </row>
    <row r="6" spans="1:10" ht="30" customHeight="1">
      <c r="A6" s="3">
        <f t="shared" ref="A6:A8" si="1">RANK(E6,E6:E10,0)</f>
        <v>1</v>
      </c>
      <c r="B6" s="3" t="s">
        <v>7</v>
      </c>
      <c r="C6" s="5">
        <v>800000</v>
      </c>
      <c r="D6" s="3">
        <v>668309.72</v>
      </c>
      <c r="E6" s="16">
        <f t="shared" si="0"/>
        <v>83.538714999999996</v>
      </c>
      <c r="F6" s="5">
        <v>159424.04</v>
      </c>
      <c r="G6" s="3"/>
    </row>
    <row r="7" spans="1:10" ht="28.5" customHeight="1">
      <c r="A7" s="3">
        <f t="shared" si="1"/>
        <v>3</v>
      </c>
      <c r="B7" s="3" t="s">
        <v>8</v>
      </c>
      <c r="C7" s="5">
        <v>540000</v>
      </c>
      <c r="D7" s="3">
        <v>401284.15</v>
      </c>
      <c r="E7" s="16">
        <f t="shared" si="0"/>
        <v>74.31187962962963</v>
      </c>
      <c r="F7" s="5">
        <v>125897.8</v>
      </c>
      <c r="G7" s="3"/>
    </row>
    <row r="8" spans="1:10" ht="30.75" customHeight="1">
      <c r="A8" s="3">
        <f t="shared" si="1"/>
        <v>4</v>
      </c>
      <c r="B8" s="3" t="s">
        <v>9</v>
      </c>
      <c r="C8" s="5">
        <v>270000</v>
      </c>
      <c r="D8" s="3">
        <v>192959.37</v>
      </c>
      <c r="E8" s="16">
        <f t="shared" si="0"/>
        <v>71.466433333333327</v>
      </c>
      <c r="F8" s="5">
        <v>16051.7</v>
      </c>
      <c r="G8" s="3"/>
    </row>
    <row r="9" spans="1:10" ht="30.75" customHeight="1">
      <c r="A9" s="3">
        <f t="shared" ref="A6:A9" si="2">RANK(E9,E9:E13)</f>
        <v>5</v>
      </c>
      <c r="B9" s="3" t="s">
        <v>10</v>
      </c>
      <c r="C9" s="5">
        <v>1550000</v>
      </c>
      <c r="D9" s="3">
        <v>727024.9299999997</v>
      </c>
      <c r="E9" s="16">
        <f t="shared" si="0"/>
        <v>46.904834193548368</v>
      </c>
      <c r="F9" s="5"/>
      <c r="G9" s="3"/>
    </row>
    <row r="10" spans="1:10" ht="39" customHeight="1">
      <c r="A10" s="6"/>
      <c r="B10" s="6" t="s">
        <v>12</v>
      </c>
      <c r="C10" s="6">
        <f>SUM(C11:C19)</f>
        <v>4005000</v>
      </c>
      <c r="D10" s="6">
        <f>SUM(D11:D19)</f>
        <v>3080362.65</v>
      </c>
      <c r="E10" s="15">
        <f t="shared" si="0"/>
        <v>76.91292509363295</v>
      </c>
      <c r="F10" s="6">
        <f>SUM(F11:F19)</f>
        <v>485145.69</v>
      </c>
      <c r="G10" s="6">
        <f>SUM(G11:G19)</f>
        <v>0</v>
      </c>
      <c r="J10" s="9"/>
    </row>
    <row r="11" spans="1:10" ht="29.25" customHeight="1">
      <c r="A11" s="3">
        <f>RANK(E11,E11:E19,0)</f>
        <v>4</v>
      </c>
      <c r="B11" s="3" t="s">
        <v>13</v>
      </c>
      <c r="C11" s="5">
        <v>610000</v>
      </c>
      <c r="D11" s="3">
        <v>466958.43</v>
      </c>
      <c r="E11" s="16">
        <f t="shared" si="0"/>
        <v>76.550562295081974</v>
      </c>
      <c r="F11" s="5">
        <v>73011.199999999997</v>
      </c>
      <c r="G11" s="10"/>
    </row>
    <row r="12" spans="1:10" ht="30.75" customHeight="1">
      <c r="A12" s="3">
        <f t="shared" ref="A12:A13" si="3">RANK(E12,E12:E20,0)</f>
        <v>3</v>
      </c>
      <c r="B12" s="3" t="s">
        <v>14</v>
      </c>
      <c r="C12" s="5">
        <v>610000</v>
      </c>
      <c r="D12" s="3">
        <v>495761.24</v>
      </c>
      <c r="E12" s="16">
        <f t="shared" ref="E12:E18" si="4">D12/C12*100</f>
        <v>81.272334426229506</v>
      </c>
      <c r="F12" s="5">
        <v>63800.43</v>
      </c>
      <c r="G12" s="10"/>
    </row>
    <row r="13" spans="1:10" ht="30.75" customHeight="1">
      <c r="A13" s="3">
        <f t="shared" si="3"/>
        <v>1</v>
      </c>
      <c r="B13" s="3" t="s">
        <v>15</v>
      </c>
      <c r="C13" s="5">
        <v>535000</v>
      </c>
      <c r="D13" s="3">
        <v>620645.37</v>
      </c>
      <c r="E13" s="16">
        <f t="shared" si="4"/>
        <v>116.00848037383177</v>
      </c>
      <c r="F13" s="5">
        <v>38055.67</v>
      </c>
      <c r="G13" s="10"/>
    </row>
    <row r="14" spans="1:10" ht="30.75" customHeight="1">
      <c r="A14" s="3">
        <f>RANK(E14,E14:E21,0)</f>
        <v>4</v>
      </c>
      <c r="B14" s="3" t="s">
        <v>16</v>
      </c>
      <c r="C14" s="5">
        <v>310000</v>
      </c>
      <c r="D14" s="3">
        <v>211650.44</v>
      </c>
      <c r="E14" s="16">
        <f t="shared" si="4"/>
        <v>68.274335483870971</v>
      </c>
      <c r="F14" s="5">
        <v>38999.1</v>
      </c>
      <c r="G14" s="10"/>
    </row>
    <row r="15" spans="1:10" ht="30.75" customHeight="1">
      <c r="A15" s="3">
        <f>RANK(E15,E15:E21,0)</f>
        <v>4</v>
      </c>
      <c r="B15" s="3" t="s">
        <v>17</v>
      </c>
      <c r="C15" s="5">
        <v>315000</v>
      </c>
      <c r="D15" s="3">
        <v>193615.46</v>
      </c>
      <c r="E15" s="16">
        <f t="shared" si="4"/>
        <v>61.465225396825396</v>
      </c>
      <c r="F15" s="5">
        <v>63167.6</v>
      </c>
      <c r="G15" s="10"/>
    </row>
    <row r="16" spans="1:10" ht="30.75" customHeight="1">
      <c r="A16" s="3">
        <f>RANK(E16,E16:E21,0)</f>
        <v>5</v>
      </c>
      <c r="B16" s="3" t="s">
        <v>18</v>
      </c>
      <c r="C16" s="5">
        <v>400000</v>
      </c>
      <c r="D16" s="3">
        <v>170857.38</v>
      </c>
      <c r="E16" s="16">
        <f t="shared" si="4"/>
        <v>42.714345000000002</v>
      </c>
      <c r="F16" s="5">
        <v>49829.48</v>
      </c>
      <c r="G16" s="10"/>
    </row>
    <row r="17" spans="1:7" ht="30.75" customHeight="1">
      <c r="A17" s="3">
        <f>RANK(E17,E17:E21,0)</f>
        <v>4</v>
      </c>
      <c r="B17" s="3" t="s">
        <v>19</v>
      </c>
      <c r="C17" s="5">
        <v>395000</v>
      </c>
      <c r="D17" s="3">
        <v>211629.02</v>
      </c>
      <c r="E17" s="16">
        <f t="shared" si="4"/>
        <v>53.576967088607596</v>
      </c>
      <c r="F17" s="5">
        <v>58510.94</v>
      </c>
      <c r="G17" s="10"/>
    </row>
    <row r="18" spans="1:7" ht="30.75" customHeight="1">
      <c r="A18" s="3">
        <f>RANK(E18,E18:E21,0)</f>
        <v>3</v>
      </c>
      <c r="B18" s="3" t="s">
        <v>20</v>
      </c>
      <c r="C18" s="5">
        <v>415000</v>
      </c>
      <c r="D18" s="3">
        <v>298518.28999999998</v>
      </c>
      <c r="E18" s="16">
        <f t="shared" si="4"/>
        <v>71.932118072289157</v>
      </c>
      <c r="F18" s="5">
        <v>65496.31</v>
      </c>
      <c r="G18" s="10"/>
    </row>
    <row r="19" spans="1:7" ht="30.75" customHeight="1">
      <c r="A19" s="3">
        <f>RANK(E19,E19:E21,0)</f>
        <v>1</v>
      </c>
      <c r="B19" s="3" t="s">
        <v>21</v>
      </c>
      <c r="C19" s="5">
        <v>415000</v>
      </c>
      <c r="D19" s="3">
        <v>410727.02</v>
      </c>
      <c r="E19" s="16">
        <f>D19/C19*100</f>
        <v>98.97036626506025</v>
      </c>
      <c r="F19" s="5">
        <v>34274.959999999999</v>
      </c>
      <c r="G19" s="10"/>
    </row>
    <row r="20" spans="1:7" ht="39" customHeight="1">
      <c r="A20" s="6"/>
      <c r="B20" s="6" t="s">
        <v>2</v>
      </c>
      <c r="C20" s="6">
        <f>C10+C4</f>
        <v>7965000</v>
      </c>
      <c r="D20" s="6">
        <f>D4+D10</f>
        <v>5863959.8999999994</v>
      </c>
      <c r="E20" s="6">
        <f>D20/C20*100</f>
        <v>73.62159322033898</v>
      </c>
      <c r="F20" s="6">
        <f>F10+F4</f>
        <v>927421.29</v>
      </c>
      <c r="G20" s="6">
        <f>G10+G4</f>
        <v>0</v>
      </c>
    </row>
  </sheetData>
  <autoFilter ref="A3:J3">
    <filterColumn colId="2" showButton="0"/>
    <filterColumn colId="5"/>
    <filterColumn colId="6"/>
  </autoFilter>
  <mergeCells count="2">
    <mergeCell ref="C3:D3"/>
    <mergeCell ref="F3:G3"/>
  </mergeCells>
  <phoneticPr fontId="1" type="noConversion"/>
  <conditionalFormatting sqref="E5:E9 E11:E19">
    <cfRule type="cellIs" dxfId="1" priority="45" operator="greaterThanOrEqual">
      <formula>85</formula>
    </cfRule>
  </conditionalFormatting>
  <conditionalFormatting sqref="E5:E9 E11:E19">
    <cfRule type="cellIs" dxfId="0" priority="29" operator="greaterThan">
      <formula>100</formula>
    </cfRule>
  </conditionalFormatting>
  <pageMargins left="0.15748031496062992" right="0.15748031496062992" top="0.19685039370078741" bottom="0.15748031496062992" header="0.15748031496062992" footer="0.1574803149606299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ранг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avk</dc:creator>
  <cp:lastModifiedBy>avk</cp:lastModifiedBy>
  <cp:lastPrinted>2012-04-27T06:40:36Z</cp:lastPrinted>
  <dcterms:created xsi:type="dcterms:W3CDTF">2009-11-06T06:41:22Z</dcterms:created>
  <dcterms:modified xsi:type="dcterms:W3CDTF">2012-04-27T09:51:26Z</dcterms:modified>
</cp:coreProperties>
</file>