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W7" i="1" l="1"/>
  <c r="W8" i="1"/>
  <c r="W9" i="1"/>
  <c r="W10" i="1"/>
  <c r="W11" i="1"/>
  <c r="W12" i="1"/>
  <c r="W13" i="1"/>
  <c r="W14" i="1"/>
  <c r="W15" i="1"/>
  <c r="W6" i="1"/>
  <c r="W17" i="1" s="1"/>
  <c r="U7" i="1"/>
  <c r="U8" i="1"/>
  <c r="U9" i="1"/>
  <c r="U10" i="1"/>
  <c r="U11" i="1"/>
  <c r="U12" i="1"/>
  <c r="U13" i="1"/>
  <c r="U14" i="1"/>
  <c r="U15" i="1"/>
  <c r="U6" i="1"/>
  <c r="U17" i="1" s="1"/>
  <c r="S7" i="1"/>
  <c r="S8" i="1"/>
  <c r="S9" i="1"/>
  <c r="S10" i="1"/>
  <c r="S11" i="1"/>
  <c r="S12" i="1"/>
  <c r="S13" i="1"/>
  <c r="S14" i="1"/>
  <c r="S15" i="1"/>
  <c r="S6" i="1"/>
  <c r="S17" i="1" s="1"/>
  <c r="Q7" i="1"/>
  <c r="Q8" i="1"/>
  <c r="Q9" i="1"/>
  <c r="Q10" i="1"/>
  <c r="Q11" i="1"/>
  <c r="Q12" i="1"/>
  <c r="Q13" i="1"/>
  <c r="Q14" i="1"/>
  <c r="Q15" i="1"/>
  <c r="Q6" i="1"/>
  <c r="Q17" i="1" s="1"/>
  <c r="O7" i="1"/>
  <c r="O8" i="1"/>
  <c r="O9" i="1"/>
  <c r="O10" i="1"/>
  <c r="O11" i="1"/>
  <c r="O12" i="1"/>
  <c r="O13" i="1"/>
  <c r="O14" i="1"/>
  <c r="O15" i="1"/>
  <c r="O6" i="1"/>
  <c r="O17" i="1" s="1"/>
  <c r="M7" i="1"/>
  <c r="M8" i="1"/>
  <c r="M9" i="1"/>
  <c r="M10" i="1"/>
  <c r="M11" i="1"/>
  <c r="M12" i="1"/>
  <c r="M13" i="1"/>
  <c r="M14" i="1"/>
  <c r="M15" i="1"/>
  <c r="M6" i="1"/>
  <c r="M17" i="1" s="1"/>
  <c r="K7" i="1"/>
  <c r="K8" i="1"/>
  <c r="K9" i="1"/>
  <c r="K10" i="1"/>
  <c r="K11" i="1"/>
  <c r="K12" i="1"/>
  <c r="K13" i="1"/>
  <c r="K14" i="1"/>
  <c r="K15" i="1"/>
  <c r="K6" i="1"/>
  <c r="K17" i="1" s="1"/>
  <c r="I7" i="1"/>
  <c r="I8" i="1"/>
  <c r="I9" i="1"/>
  <c r="I10" i="1"/>
  <c r="I11" i="1"/>
  <c r="I12" i="1"/>
  <c r="I13" i="1"/>
  <c r="I14" i="1"/>
  <c r="I15" i="1"/>
  <c r="I6" i="1"/>
  <c r="I17" i="1" s="1"/>
  <c r="G7" i="1"/>
  <c r="G8" i="1"/>
  <c r="G9" i="1"/>
  <c r="G10" i="1"/>
  <c r="G11" i="1"/>
  <c r="G12" i="1"/>
  <c r="G13" i="1"/>
  <c r="G14" i="1"/>
  <c r="G15" i="1"/>
  <c r="G6" i="1"/>
  <c r="G17" i="1" s="1"/>
  <c r="E7" i="1"/>
  <c r="E8" i="1"/>
  <c r="E9" i="1"/>
  <c r="E10" i="1"/>
  <c r="E11" i="1"/>
  <c r="E12" i="1"/>
  <c r="E13" i="1"/>
  <c r="E14" i="1"/>
  <c r="E15" i="1"/>
  <c r="E6" i="1"/>
  <c r="E17" i="1" s="1"/>
  <c r="C7" i="1"/>
  <c r="C8" i="1"/>
  <c r="C9" i="1"/>
  <c r="C10" i="1"/>
  <c r="C11" i="1"/>
  <c r="C12" i="1"/>
  <c r="C13" i="1"/>
  <c r="C14" i="1"/>
  <c r="C15" i="1"/>
  <c r="C6" i="1"/>
  <c r="C17" i="1" l="1"/>
</calcChain>
</file>

<file path=xl/sharedStrings.xml><?xml version="1.0" encoding="utf-8"?>
<sst xmlns="http://schemas.openxmlformats.org/spreadsheetml/2006/main" count="46" uniqueCount="26">
  <si>
    <t>Анализ оборачиваемости ДЗ по обществам за 11 месяцев 2011 год.</t>
  </si>
  <si>
    <t>Общество</t>
  </si>
  <si>
    <r>
      <t>К</t>
    </r>
    <r>
      <rPr>
        <b/>
        <sz val="11"/>
        <color theme="1"/>
        <rFont val="Calibri"/>
        <family val="2"/>
        <charset val="204"/>
        <scheme val="minor"/>
      </rPr>
      <t>об</t>
    </r>
  </si>
  <si>
    <t>Т (дн)</t>
  </si>
  <si>
    <t>Среднее кол-во дней оборачиваемости ДЗ</t>
  </si>
  <si>
    <t>Предприятие №1</t>
  </si>
  <si>
    <t>Предприятие №2</t>
  </si>
  <si>
    <t>Предприятие №3</t>
  </si>
  <si>
    <t>Предприятие №4</t>
  </si>
  <si>
    <t>Предприятие №5</t>
  </si>
  <si>
    <t>Предприятие №6</t>
  </si>
  <si>
    <t>Предприятие №7</t>
  </si>
  <si>
    <t>Предприятие №8</t>
  </si>
  <si>
    <t>Предприятие №9</t>
  </si>
  <si>
    <t>Предприятие №10</t>
  </si>
  <si>
    <t>Январь</t>
  </si>
  <si>
    <t xml:space="preserve">Февраль </t>
  </si>
  <si>
    <t xml:space="preserve">Март </t>
  </si>
  <si>
    <t xml:space="preserve">Апрель </t>
  </si>
  <si>
    <t xml:space="preserve">Май </t>
  </si>
  <si>
    <t xml:space="preserve">Июнь </t>
  </si>
  <si>
    <t xml:space="preserve">Июль </t>
  </si>
  <si>
    <t xml:space="preserve">Август </t>
  </si>
  <si>
    <t xml:space="preserve">Сентябрь </t>
  </si>
  <si>
    <t xml:space="preserve">Октябрь </t>
  </si>
  <si>
    <t xml:space="preserve">Ноябрь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</si>
</sst>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0" fillId="0" borderId="1" xfId="0" applyBorder="1"/>
    <xf numFmtId="164" fontId="5" fillId="0" borderId="0" xfId="0" applyNumberFormat="1" applyFont="1" applyBorder="1"/>
    <xf numFmtId="164" fontId="5" fillId="0" borderId="0" xfId="0" applyNumberFormat="1" applyFont="1"/>
    <xf numFmtId="164" fontId="4" fillId="0" borderId="0" xfId="0" applyNumberFormat="1" applyFont="1" applyBorder="1" applyAlignment="1">
      <alignment wrapText="1"/>
    </xf>
    <xf numFmtId="0" fontId="2" fillId="0" borderId="1" xfId="0" applyFont="1" applyBorder="1"/>
    <xf numFmtId="164" fontId="2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3"/>
  <sheetViews>
    <sheetView tabSelected="1" zoomScaleNormal="100" workbookViewId="0">
      <selection activeCell="B19" sqref="B19"/>
    </sheetView>
  </sheetViews>
  <sheetFormatPr defaultRowHeight="15.75" x14ac:dyDescent="0.25"/>
  <cols>
    <col min="1" max="1" width="23.5703125" customWidth="1"/>
    <col min="3" max="3" width="9.140625" style="2"/>
    <col min="5" max="5" width="9.140625" style="2"/>
    <col min="7" max="7" width="9.140625" style="2"/>
    <col min="9" max="9" width="9.140625" style="2"/>
    <col min="11" max="11" width="9.140625" style="2"/>
    <col min="13" max="13" width="9.140625" style="2"/>
    <col min="15" max="15" width="9.140625" style="2"/>
    <col min="17" max="17" width="9.140625" style="2"/>
    <col min="19" max="19" width="9.140625" style="2"/>
    <col min="21" max="21" width="9.140625" style="2"/>
    <col min="23" max="23" width="9.140625" style="2"/>
  </cols>
  <sheetData>
    <row r="2" spans="1:23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s="1" customFormat="1" ht="15" x14ac:dyDescent="0.25">
      <c r="A4" s="4" t="s">
        <v>1</v>
      </c>
      <c r="B4" s="16" t="s">
        <v>15</v>
      </c>
      <c r="C4" s="17"/>
      <c r="D4" s="12" t="s">
        <v>16</v>
      </c>
      <c r="E4" s="12"/>
      <c r="F4" s="12" t="s">
        <v>17</v>
      </c>
      <c r="G4" s="12"/>
      <c r="H4" s="12" t="s">
        <v>18</v>
      </c>
      <c r="I4" s="12"/>
      <c r="J4" s="12" t="s">
        <v>19</v>
      </c>
      <c r="K4" s="12"/>
      <c r="L4" s="12" t="s">
        <v>20</v>
      </c>
      <c r="M4" s="12"/>
      <c r="N4" s="12" t="s">
        <v>21</v>
      </c>
      <c r="O4" s="12"/>
      <c r="P4" s="12" t="s">
        <v>22</v>
      </c>
      <c r="Q4" s="12"/>
      <c r="R4" s="12" t="s">
        <v>23</v>
      </c>
      <c r="S4" s="12"/>
      <c r="T4" s="12" t="s">
        <v>24</v>
      </c>
      <c r="U4" s="12"/>
      <c r="V4" s="12" t="s">
        <v>25</v>
      </c>
      <c r="W4" s="12"/>
    </row>
    <row r="5" spans="1:23" s="1" customFormat="1" ht="19.5" x14ac:dyDescent="0.3">
      <c r="A5" s="4"/>
      <c r="B5" s="5" t="s">
        <v>2</v>
      </c>
      <c r="C5" s="10" t="s">
        <v>3</v>
      </c>
      <c r="D5" s="5" t="s">
        <v>2</v>
      </c>
      <c r="E5" s="10" t="s">
        <v>3</v>
      </c>
      <c r="F5" s="5" t="s">
        <v>2</v>
      </c>
      <c r="G5" s="10" t="s">
        <v>3</v>
      </c>
      <c r="H5" s="5" t="s">
        <v>2</v>
      </c>
      <c r="I5" s="10" t="s">
        <v>3</v>
      </c>
      <c r="J5" s="5" t="s">
        <v>2</v>
      </c>
      <c r="K5" s="10" t="s">
        <v>3</v>
      </c>
      <c r="L5" s="5" t="s">
        <v>2</v>
      </c>
      <c r="M5" s="10" t="s">
        <v>3</v>
      </c>
      <c r="N5" s="5" t="s">
        <v>2</v>
      </c>
      <c r="O5" s="10" t="s">
        <v>3</v>
      </c>
      <c r="P5" s="5" t="s">
        <v>2</v>
      </c>
      <c r="Q5" s="10" t="s">
        <v>3</v>
      </c>
      <c r="R5" s="5" t="s">
        <v>2</v>
      </c>
      <c r="S5" s="10" t="s">
        <v>3</v>
      </c>
      <c r="T5" s="5" t="s">
        <v>2</v>
      </c>
      <c r="U5" s="10" t="s">
        <v>3</v>
      </c>
      <c r="V5" s="5" t="s">
        <v>2</v>
      </c>
      <c r="W5" s="10" t="s">
        <v>3</v>
      </c>
    </row>
    <row r="6" spans="1:23" x14ac:dyDescent="0.25">
      <c r="A6" s="6" t="s">
        <v>5</v>
      </c>
      <c r="B6" s="6">
        <v>0.73</v>
      </c>
      <c r="C6" s="10">
        <f>B6*30</f>
        <v>21.9</v>
      </c>
      <c r="D6" s="6">
        <v>0.6</v>
      </c>
      <c r="E6" s="10">
        <f>D6*60</f>
        <v>36</v>
      </c>
      <c r="F6" s="6">
        <v>0.27</v>
      </c>
      <c r="G6" s="10">
        <f>F6*90</f>
        <v>24.3</v>
      </c>
      <c r="H6" s="6">
        <v>0.19600000000000001</v>
      </c>
      <c r="I6" s="10">
        <f>H6*120</f>
        <v>23.52</v>
      </c>
      <c r="J6" s="6">
        <v>0.14000000000000001</v>
      </c>
      <c r="K6" s="10">
        <f>J6*150</f>
        <v>21.000000000000004</v>
      </c>
      <c r="L6" s="6">
        <v>0.15</v>
      </c>
      <c r="M6" s="10">
        <f>L6*180</f>
        <v>27</v>
      </c>
      <c r="N6" s="6">
        <v>0.15</v>
      </c>
      <c r="O6" s="10">
        <f>N6*210</f>
        <v>31.5</v>
      </c>
      <c r="P6" s="6">
        <v>0.09</v>
      </c>
      <c r="Q6" s="10">
        <f>P6*240</f>
        <v>21.599999999999998</v>
      </c>
      <c r="R6" s="6">
        <v>0.06</v>
      </c>
      <c r="S6" s="10">
        <f>R6*270</f>
        <v>16.2</v>
      </c>
      <c r="T6" s="6">
        <v>0.1</v>
      </c>
      <c r="U6" s="10">
        <f>T6*300</f>
        <v>30</v>
      </c>
      <c r="V6" s="6">
        <v>7.0000000000000007E-2</v>
      </c>
      <c r="W6" s="10">
        <f>V6*330</f>
        <v>23.1</v>
      </c>
    </row>
    <row r="7" spans="1:23" x14ac:dyDescent="0.25">
      <c r="A7" s="6" t="s">
        <v>6</v>
      </c>
      <c r="B7" s="6">
        <v>0.83</v>
      </c>
      <c r="C7" s="10">
        <f>B7*30</f>
        <v>24.9</v>
      </c>
      <c r="D7" s="6">
        <v>0.52</v>
      </c>
      <c r="E7" s="10">
        <f t="shared" ref="E7:E15" si="0">D7*60</f>
        <v>31.200000000000003</v>
      </c>
      <c r="F7" s="6">
        <v>0.32</v>
      </c>
      <c r="G7" s="10">
        <f t="shared" ref="G7:G15" si="1">F7*90</f>
        <v>28.8</v>
      </c>
      <c r="H7" s="6">
        <v>0.20799999999999999</v>
      </c>
      <c r="I7" s="10">
        <f t="shared" ref="I7:I15" si="2">H7*120</f>
        <v>24.959999999999997</v>
      </c>
      <c r="J7" s="6">
        <v>0.17</v>
      </c>
      <c r="K7" s="10">
        <f t="shared" ref="K7:K15" si="3">J7*150</f>
        <v>25.500000000000004</v>
      </c>
      <c r="L7" s="6">
        <v>0.15</v>
      </c>
      <c r="M7" s="10">
        <f t="shared" ref="M7:M15" si="4">L7*180</f>
        <v>27</v>
      </c>
      <c r="N7" s="6">
        <v>0.14000000000000001</v>
      </c>
      <c r="O7" s="10">
        <f t="shared" ref="O7:O15" si="5">N7*210</f>
        <v>29.400000000000002</v>
      </c>
      <c r="P7" s="6">
        <v>0.1</v>
      </c>
      <c r="Q7" s="10">
        <f t="shared" ref="Q7:Q15" si="6">P7*240</f>
        <v>24</v>
      </c>
      <c r="R7" s="6">
        <v>0.1</v>
      </c>
      <c r="S7" s="10">
        <f t="shared" ref="S7:S15" si="7">R7*270</f>
        <v>27</v>
      </c>
      <c r="T7" s="6">
        <v>0.09</v>
      </c>
      <c r="U7" s="10">
        <f t="shared" ref="U7:U15" si="8">T7*300</f>
        <v>27</v>
      </c>
      <c r="V7" s="6">
        <v>7.0000000000000007E-2</v>
      </c>
      <c r="W7" s="10">
        <f t="shared" ref="W7:W15" si="9">V7*330</f>
        <v>23.1</v>
      </c>
    </row>
    <row r="8" spans="1:23" x14ac:dyDescent="0.25">
      <c r="A8" s="6" t="s">
        <v>7</v>
      </c>
      <c r="B8" s="6">
        <v>0.83</v>
      </c>
      <c r="C8" s="10">
        <f>B8*30</f>
        <v>24.9</v>
      </c>
      <c r="D8" s="6">
        <v>0.79200000000000004</v>
      </c>
      <c r="E8" s="10">
        <f t="shared" si="0"/>
        <v>47.52</v>
      </c>
      <c r="F8" s="6">
        <v>0.27300000000000002</v>
      </c>
      <c r="G8" s="10">
        <f t="shared" si="1"/>
        <v>24.57</v>
      </c>
      <c r="H8" s="6">
        <v>0.20599999999999999</v>
      </c>
      <c r="I8" s="10">
        <f t="shared" si="2"/>
        <v>24.72</v>
      </c>
      <c r="J8" s="6">
        <v>0.17</v>
      </c>
      <c r="K8" s="10">
        <f t="shared" si="3"/>
        <v>25.500000000000004</v>
      </c>
      <c r="L8" s="6">
        <v>0.15</v>
      </c>
      <c r="M8" s="10">
        <f t="shared" si="4"/>
        <v>27</v>
      </c>
      <c r="N8" s="6">
        <v>0.15</v>
      </c>
      <c r="O8" s="10">
        <f t="shared" si="5"/>
        <v>31.5</v>
      </c>
      <c r="P8" s="6">
        <v>0.11</v>
      </c>
      <c r="Q8" s="10">
        <f t="shared" si="6"/>
        <v>26.4</v>
      </c>
      <c r="R8" s="6">
        <v>0.12</v>
      </c>
      <c r="S8" s="10">
        <f t="shared" si="7"/>
        <v>32.4</v>
      </c>
      <c r="T8" s="6">
        <v>0.1</v>
      </c>
      <c r="U8" s="10">
        <f t="shared" si="8"/>
        <v>30</v>
      </c>
      <c r="V8" s="6">
        <v>0.08</v>
      </c>
      <c r="W8" s="10">
        <f t="shared" si="9"/>
        <v>26.400000000000002</v>
      </c>
    </row>
    <row r="9" spans="1:23" x14ac:dyDescent="0.25">
      <c r="A9" s="6" t="s">
        <v>8</v>
      </c>
      <c r="B9" s="6">
        <v>0.83</v>
      </c>
      <c r="C9" s="10">
        <f>B9*30</f>
        <v>24.9</v>
      </c>
      <c r="D9" s="6">
        <v>0.53200000000000003</v>
      </c>
      <c r="E9" s="10">
        <f t="shared" si="0"/>
        <v>31.92</v>
      </c>
      <c r="F9" s="6">
        <v>0.23400000000000001</v>
      </c>
      <c r="G9" s="10">
        <f t="shared" si="1"/>
        <v>21.060000000000002</v>
      </c>
      <c r="H9" s="6">
        <v>0.20899999999999999</v>
      </c>
      <c r="I9" s="10">
        <f t="shared" si="2"/>
        <v>25.08</v>
      </c>
      <c r="J9" s="6">
        <v>0.158</v>
      </c>
      <c r="K9" s="10">
        <f t="shared" si="3"/>
        <v>23.7</v>
      </c>
      <c r="L9" s="6">
        <v>0.124</v>
      </c>
      <c r="M9" s="10">
        <f t="shared" si="4"/>
        <v>22.32</v>
      </c>
      <c r="N9" s="6">
        <v>0.13</v>
      </c>
      <c r="O9" s="10">
        <f t="shared" si="5"/>
        <v>27.3</v>
      </c>
      <c r="P9" s="6">
        <v>0.09</v>
      </c>
      <c r="Q9" s="10">
        <f t="shared" si="6"/>
        <v>21.599999999999998</v>
      </c>
      <c r="R9" s="6">
        <v>0.09</v>
      </c>
      <c r="S9" s="10">
        <f t="shared" si="7"/>
        <v>24.3</v>
      </c>
      <c r="T9" s="6">
        <v>0.09</v>
      </c>
      <c r="U9" s="10">
        <f t="shared" si="8"/>
        <v>27</v>
      </c>
      <c r="V9" s="6">
        <v>0.08</v>
      </c>
      <c r="W9" s="10">
        <f t="shared" si="9"/>
        <v>26.400000000000002</v>
      </c>
    </row>
    <row r="10" spans="1:23" x14ac:dyDescent="0.25">
      <c r="A10" s="6" t="s">
        <v>9</v>
      </c>
      <c r="B10" s="6">
        <v>0.81200000000000006</v>
      </c>
      <c r="C10" s="10">
        <f>B10*30</f>
        <v>24.360000000000003</v>
      </c>
      <c r="D10" s="6">
        <v>0.497</v>
      </c>
      <c r="E10" s="10">
        <f t="shared" si="0"/>
        <v>29.82</v>
      </c>
      <c r="F10" s="6">
        <v>0.28999999999999998</v>
      </c>
      <c r="G10" s="10">
        <f t="shared" si="1"/>
        <v>26.099999999999998</v>
      </c>
      <c r="H10" s="6">
        <v>0.184</v>
      </c>
      <c r="I10" s="10">
        <f t="shared" si="2"/>
        <v>22.08</v>
      </c>
      <c r="J10" s="6">
        <v>0.12</v>
      </c>
      <c r="K10" s="10">
        <f t="shared" si="3"/>
        <v>18</v>
      </c>
      <c r="L10" s="6">
        <v>0.14000000000000001</v>
      </c>
      <c r="M10" s="10">
        <f t="shared" si="4"/>
        <v>25.200000000000003</v>
      </c>
      <c r="N10" s="6">
        <v>0.11</v>
      </c>
      <c r="O10" s="10">
        <f t="shared" si="5"/>
        <v>23.1</v>
      </c>
      <c r="P10" s="6">
        <v>0.09</v>
      </c>
      <c r="Q10" s="10">
        <f t="shared" si="6"/>
        <v>21.599999999999998</v>
      </c>
      <c r="R10" s="6">
        <v>0.11</v>
      </c>
      <c r="S10" s="10">
        <f t="shared" si="7"/>
        <v>29.7</v>
      </c>
      <c r="T10" s="6">
        <v>0.08</v>
      </c>
      <c r="U10" s="10">
        <f t="shared" si="8"/>
        <v>24</v>
      </c>
      <c r="V10" s="6">
        <v>7.0000000000000007E-2</v>
      </c>
      <c r="W10" s="10">
        <f t="shared" si="9"/>
        <v>23.1</v>
      </c>
    </row>
    <row r="11" spans="1:23" x14ac:dyDescent="0.25">
      <c r="A11" s="6" t="s">
        <v>10</v>
      </c>
      <c r="B11" s="6">
        <v>0.83</v>
      </c>
      <c r="C11" s="10">
        <f>B11*30</f>
        <v>24.9</v>
      </c>
      <c r="D11" s="6">
        <v>0.6</v>
      </c>
      <c r="E11" s="10">
        <f t="shared" si="0"/>
        <v>36</v>
      </c>
      <c r="F11" s="6">
        <v>0.27</v>
      </c>
      <c r="G11" s="10">
        <f t="shared" si="1"/>
        <v>24.3</v>
      </c>
      <c r="H11" s="6">
        <v>0.20399999999999999</v>
      </c>
      <c r="I11" s="10">
        <f t="shared" si="2"/>
        <v>24.479999999999997</v>
      </c>
      <c r="J11" s="6">
        <v>0.14499999999999999</v>
      </c>
      <c r="K11" s="10">
        <f t="shared" si="3"/>
        <v>21.75</v>
      </c>
      <c r="L11" s="6">
        <v>0.17</v>
      </c>
      <c r="M11" s="10">
        <f t="shared" si="4"/>
        <v>30.6</v>
      </c>
      <c r="N11" s="6">
        <v>0.15</v>
      </c>
      <c r="O11" s="10">
        <f t="shared" si="5"/>
        <v>31.5</v>
      </c>
      <c r="P11" s="6">
        <v>0.11</v>
      </c>
      <c r="Q11" s="10">
        <f t="shared" si="6"/>
        <v>26.4</v>
      </c>
      <c r="R11" s="6">
        <v>0.12</v>
      </c>
      <c r="S11" s="10">
        <f t="shared" si="7"/>
        <v>32.4</v>
      </c>
      <c r="T11" s="6">
        <v>0.1</v>
      </c>
      <c r="U11" s="10">
        <f t="shared" si="8"/>
        <v>30</v>
      </c>
      <c r="V11" s="6">
        <v>0.08</v>
      </c>
      <c r="W11" s="10">
        <f t="shared" si="9"/>
        <v>26.400000000000002</v>
      </c>
    </row>
    <row r="12" spans="1:23" x14ac:dyDescent="0.25">
      <c r="A12" s="6" t="s">
        <v>11</v>
      </c>
      <c r="B12" s="6">
        <v>0.8</v>
      </c>
      <c r="C12" s="10">
        <f>B12*30</f>
        <v>24</v>
      </c>
      <c r="D12" s="6">
        <v>0.5</v>
      </c>
      <c r="E12" s="10">
        <f t="shared" si="0"/>
        <v>30</v>
      </c>
      <c r="F12" s="6">
        <v>0.28000000000000003</v>
      </c>
      <c r="G12" s="10">
        <f t="shared" si="1"/>
        <v>25.200000000000003</v>
      </c>
      <c r="H12" s="6">
        <v>0.17199999999999999</v>
      </c>
      <c r="I12" s="10">
        <f t="shared" si="2"/>
        <v>20.639999999999997</v>
      </c>
      <c r="J12" s="6">
        <v>0.152</v>
      </c>
      <c r="K12" s="10">
        <f t="shared" si="3"/>
        <v>22.8</v>
      </c>
      <c r="L12" s="6">
        <v>0.125</v>
      </c>
      <c r="M12" s="10">
        <f t="shared" si="4"/>
        <v>22.5</v>
      </c>
      <c r="N12" s="6">
        <v>0.11</v>
      </c>
      <c r="O12" s="10">
        <f t="shared" si="5"/>
        <v>23.1</v>
      </c>
      <c r="P12" s="6">
        <v>0.1</v>
      </c>
      <c r="Q12" s="10">
        <f t="shared" si="6"/>
        <v>24</v>
      </c>
      <c r="R12" s="6">
        <v>0.1</v>
      </c>
      <c r="S12" s="10">
        <f t="shared" si="7"/>
        <v>27</v>
      </c>
      <c r="T12" s="6">
        <v>0.08</v>
      </c>
      <c r="U12" s="10">
        <f t="shared" si="8"/>
        <v>24</v>
      </c>
      <c r="V12" s="6">
        <v>7.0000000000000007E-2</v>
      </c>
      <c r="W12" s="10">
        <f t="shared" si="9"/>
        <v>23.1</v>
      </c>
    </row>
    <row r="13" spans="1:23" x14ac:dyDescent="0.25">
      <c r="A13" s="6" t="s">
        <v>12</v>
      </c>
      <c r="B13" s="6">
        <v>0.83</v>
      </c>
      <c r="C13" s="10">
        <f>B13*30</f>
        <v>24.9</v>
      </c>
      <c r="D13" s="6">
        <v>0.59599999999999997</v>
      </c>
      <c r="E13" s="10">
        <f t="shared" si="0"/>
        <v>35.76</v>
      </c>
      <c r="F13" s="6">
        <v>0.316</v>
      </c>
      <c r="G13" s="10">
        <f t="shared" si="1"/>
        <v>28.44</v>
      </c>
      <c r="H13" s="6">
        <v>0.19400000000000001</v>
      </c>
      <c r="I13" s="10">
        <f t="shared" si="2"/>
        <v>23.28</v>
      </c>
      <c r="J13" s="6">
        <v>0.15</v>
      </c>
      <c r="K13" s="10">
        <f t="shared" si="3"/>
        <v>22.5</v>
      </c>
      <c r="L13" s="6">
        <v>0.16</v>
      </c>
      <c r="M13" s="10">
        <f t="shared" si="4"/>
        <v>28.8</v>
      </c>
      <c r="N13" s="6">
        <v>0.16</v>
      </c>
      <c r="O13" s="10">
        <f t="shared" si="5"/>
        <v>33.6</v>
      </c>
      <c r="P13" s="6">
        <v>0.12</v>
      </c>
      <c r="Q13" s="10">
        <f t="shared" si="6"/>
        <v>28.799999999999997</v>
      </c>
      <c r="R13" s="6">
        <v>0.12</v>
      </c>
      <c r="S13" s="10">
        <f t="shared" si="7"/>
        <v>32.4</v>
      </c>
      <c r="T13" s="6">
        <v>0.107</v>
      </c>
      <c r="U13" s="10">
        <f t="shared" si="8"/>
        <v>32.1</v>
      </c>
      <c r="V13" s="6">
        <v>0.1</v>
      </c>
      <c r="W13" s="10">
        <f t="shared" si="9"/>
        <v>33</v>
      </c>
    </row>
    <row r="14" spans="1:23" x14ac:dyDescent="0.25">
      <c r="A14" s="6" t="s">
        <v>13</v>
      </c>
      <c r="B14" s="6">
        <v>0.83</v>
      </c>
      <c r="C14" s="10">
        <f>B14*30</f>
        <v>24.9</v>
      </c>
      <c r="D14" s="6">
        <v>0.56999999999999995</v>
      </c>
      <c r="E14" s="10">
        <f t="shared" si="0"/>
        <v>34.199999999999996</v>
      </c>
      <c r="F14" s="6">
        <v>0.44</v>
      </c>
      <c r="G14" s="10">
        <f t="shared" si="1"/>
        <v>39.6</v>
      </c>
      <c r="H14" s="6">
        <v>0.20699999999999999</v>
      </c>
      <c r="I14" s="10">
        <f t="shared" si="2"/>
        <v>24.84</v>
      </c>
      <c r="J14" s="6">
        <v>0.19600000000000001</v>
      </c>
      <c r="K14" s="10">
        <f t="shared" si="3"/>
        <v>29.400000000000002</v>
      </c>
      <c r="L14" s="6">
        <v>0.24</v>
      </c>
      <c r="M14" s="10">
        <f t="shared" si="4"/>
        <v>43.199999999999996</v>
      </c>
      <c r="N14" s="6">
        <v>0.24</v>
      </c>
      <c r="O14" s="10">
        <f t="shared" si="5"/>
        <v>50.4</v>
      </c>
      <c r="P14" s="6">
        <v>0.18</v>
      </c>
      <c r="Q14" s="10">
        <f t="shared" si="6"/>
        <v>43.199999999999996</v>
      </c>
      <c r="R14" s="6">
        <v>0.18</v>
      </c>
      <c r="S14" s="10">
        <f t="shared" si="7"/>
        <v>48.6</v>
      </c>
      <c r="T14" s="6">
        <v>0.14000000000000001</v>
      </c>
      <c r="U14" s="10">
        <f t="shared" si="8"/>
        <v>42.000000000000007</v>
      </c>
      <c r="V14" s="6">
        <v>0.11</v>
      </c>
      <c r="W14" s="10">
        <f t="shared" si="9"/>
        <v>36.299999999999997</v>
      </c>
    </row>
    <row r="15" spans="1:23" x14ac:dyDescent="0.25">
      <c r="A15" s="6" t="s">
        <v>14</v>
      </c>
      <c r="B15" s="6">
        <v>0.76</v>
      </c>
      <c r="C15" s="10">
        <f>B15*30</f>
        <v>22.8</v>
      </c>
      <c r="D15" s="6">
        <v>0.67</v>
      </c>
      <c r="E15" s="10">
        <f t="shared" si="0"/>
        <v>40.200000000000003</v>
      </c>
      <c r="F15" s="6">
        <v>0.35</v>
      </c>
      <c r="G15" s="10">
        <f t="shared" si="1"/>
        <v>31.499999999999996</v>
      </c>
      <c r="H15" s="6">
        <v>0.20200000000000001</v>
      </c>
      <c r="I15" s="10">
        <f t="shared" si="2"/>
        <v>24.240000000000002</v>
      </c>
      <c r="J15" s="6">
        <v>0.17</v>
      </c>
      <c r="K15" s="10">
        <f t="shared" si="3"/>
        <v>25.500000000000004</v>
      </c>
      <c r="L15" s="6">
        <v>0.17</v>
      </c>
      <c r="M15" s="10">
        <f t="shared" si="4"/>
        <v>30.6</v>
      </c>
      <c r="N15" s="6">
        <v>0.15</v>
      </c>
      <c r="O15" s="10">
        <f t="shared" si="5"/>
        <v>31.5</v>
      </c>
      <c r="P15" s="6">
        <v>0.12</v>
      </c>
      <c r="Q15" s="10">
        <f t="shared" si="6"/>
        <v>28.799999999999997</v>
      </c>
      <c r="R15" s="6">
        <v>0.11</v>
      </c>
      <c r="S15" s="10">
        <f t="shared" si="7"/>
        <v>29.7</v>
      </c>
      <c r="T15" s="6">
        <v>0.107</v>
      </c>
      <c r="U15" s="10">
        <f t="shared" si="8"/>
        <v>32.1</v>
      </c>
      <c r="V15" s="6">
        <v>0.09</v>
      </c>
      <c r="W15" s="10">
        <f t="shared" si="9"/>
        <v>29.7</v>
      </c>
    </row>
    <row r="17" spans="1:23" s="8" customFormat="1" ht="51.75" x14ac:dyDescent="0.3">
      <c r="A17" s="9" t="s">
        <v>4</v>
      </c>
      <c r="B17" s="7"/>
      <c r="C17" s="11">
        <f>AVERAGE(C6:C15)</f>
        <v>24.246000000000002</v>
      </c>
      <c r="D17" s="7"/>
      <c r="E17" s="11">
        <f t="shared" ref="E17:W17" si="10">AVERAGE(E6:E15)</f>
        <v>35.261999999999993</v>
      </c>
      <c r="F17" s="7"/>
      <c r="G17" s="11">
        <f t="shared" si="10"/>
        <v>27.386999999999993</v>
      </c>
      <c r="H17" s="7"/>
      <c r="I17" s="11">
        <f t="shared" si="10"/>
        <v>23.783999999999999</v>
      </c>
      <c r="J17" s="7"/>
      <c r="K17" s="11">
        <f t="shared" si="10"/>
        <v>23.565000000000005</v>
      </c>
      <c r="L17" s="7"/>
      <c r="M17" s="11">
        <f t="shared" si="10"/>
        <v>28.421999999999997</v>
      </c>
      <c r="N17" s="7"/>
      <c r="O17" s="15">
        <f t="shared" si="10"/>
        <v>31.29</v>
      </c>
      <c r="P17" s="7"/>
      <c r="Q17" s="11">
        <f t="shared" si="10"/>
        <v>26.639999999999997</v>
      </c>
      <c r="R17" s="7"/>
      <c r="S17" s="11">
        <f t="shared" si="10"/>
        <v>29.97</v>
      </c>
      <c r="T17" s="7"/>
      <c r="U17" s="11">
        <f t="shared" si="10"/>
        <v>29.820000000000004</v>
      </c>
      <c r="V17" s="7"/>
      <c r="W17" s="11">
        <f t="shared" si="10"/>
        <v>27.060000000000002</v>
      </c>
    </row>
    <row r="18" spans="1:23" x14ac:dyDescent="0.25">
      <c r="A18" s="14"/>
    </row>
    <row r="20" spans="1:23" x14ac:dyDescent="0.25">
      <c r="A20" s="14"/>
    </row>
    <row r="23" spans="1:23" x14ac:dyDescent="0.25">
      <c r="A23" s="14"/>
    </row>
  </sheetData>
  <mergeCells count="12">
    <mergeCell ref="F4:G4"/>
    <mergeCell ref="D4:E4"/>
    <mergeCell ref="B4:C4"/>
    <mergeCell ref="A2:V2"/>
    <mergeCell ref="V4:W4"/>
    <mergeCell ref="T4:U4"/>
    <mergeCell ref="R4:S4"/>
    <mergeCell ref="P4:Q4"/>
    <mergeCell ref="N4:O4"/>
    <mergeCell ref="L4:M4"/>
    <mergeCell ref="J4:K4"/>
    <mergeCell ref="H4:I4"/>
  </mergeCells>
  <pageMargins left="0" right="0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Марсель И Калимуллин</dc:creator>
  <cp:lastModifiedBy>Марсель И Калимуллин</cp:lastModifiedBy>
  <cp:lastPrinted>2012-01-19T10:29:30Z</cp:lastPrinted>
  <dcterms:created xsi:type="dcterms:W3CDTF">2012-01-19T09:38:58Z</dcterms:created>
  <dcterms:modified xsi:type="dcterms:W3CDTF">2012-01-20T06:35:26Z</dcterms:modified>
</cp:coreProperties>
</file>