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54" i="1"/>
  <c r="B52"/>
  <c r="B50"/>
  <c r="B48"/>
  <c r="N45"/>
  <c r="N30"/>
  <c r="N15"/>
</calcChain>
</file>

<file path=xl/sharedStrings.xml><?xml version="1.0" encoding="utf-8"?>
<sst xmlns="http://schemas.openxmlformats.org/spreadsheetml/2006/main" count="21" uniqueCount="15">
  <si>
    <t>Высота  H (от)</t>
  </si>
  <si>
    <t>Высота  H</t>
  </si>
  <si>
    <r>
      <t xml:space="preserve">Припуск  </t>
    </r>
    <r>
      <rPr>
        <sz val="11"/>
        <color theme="1"/>
        <rFont val="Calibri"/>
        <family val="2"/>
        <charset val="204"/>
      </rPr>
      <t>δ(H)</t>
    </r>
  </si>
  <si>
    <r>
      <t xml:space="preserve">Припуск  </t>
    </r>
    <r>
      <rPr>
        <sz val="11"/>
        <color theme="1"/>
        <rFont val="Calibri"/>
        <family val="2"/>
        <charset val="204"/>
      </rPr>
      <t>δ(d)</t>
    </r>
  </si>
  <si>
    <t>Масса,  кг</t>
  </si>
  <si>
    <r>
      <t>Диски  (H</t>
    </r>
    <r>
      <rPr>
        <b/>
        <i/>
        <sz val="11"/>
        <color rgb="FFFF0000"/>
        <rFont val="Calibri"/>
        <family val="2"/>
        <charset val="204"/>
      </rPr>
      <t>≤0,5D)  и  цилиндры  (0,5D&lt;H≤1,5D)</t>
    </r>
  </si>
  <si>
    <r>
      <t>Бруски,  кубики,  пластины  (H</t>
    </r>
    <r>
      <rPr>
        <b/>
        <i/>
        <sz val="11"/>
        <color rgb="FFFF0000"/>
        <rFont val="Calibri"/>
        <family val="2"/>
        <charset val="204"/>
      </rPr>
      <t>≤B;  B&lt;L≤1,5B)</t>
    </r>
  </si>
  <si>
    <t>Диаметр  D; L; B  (от)</t>
  </si>
  <si>
    <t>Припуск  δ(D; L; B)</t>
  </si>
  <si>
    <t>D;   B</t>
  </si>
  <si>
    <t>L,  мм</t>
  </si>
  <si>
    <r>
      <t>Диски с отверстием(H</t>
    </r>
    <r>
      <rPr>
        <b/>
        <i/>
        <sz val="11"/>
        <color rgb="FFFF0000"/>
        <rFont val="Calibri"/>
        <family val="2"/>
        <charset val="204"/>
      </rPr>
      <t>≤0,5D)  и  втулки(H≤1,5D; d≤0,5D)</t>
    </r>
  </si>
  <si>
    <t>d,  мм</t>
  </si>
  <si>
    <r>
      <rPr>
        <sz val="11"/>
        <color rgb="FFC00000"/>
        <rFont val="Calibri"/>
        <family val="2"/>
        <charset val="204"/>
        <scheme val="minor"/>
      </rPr>
      <t>dmin в поковке</t>
    </r>
    <r>
      <rPr>
        <sz val="11"/>
        <color rgb="FFC00000"/>
        <rFont val="Calibri"/>
        <family val="2"/>
        <charset val="204"/>
      </rPr>
      <t>≥53 мм!</t>
    </r>
  </si>
  <si>
    <r>
      <t>Бруски  и пластины  с  отверстием  (H</t>
    </r>
    <r>
      <rPr>
        <b/>
        <sz val="11"/>
        <color rgb="FFFF0000"/>
        <rFont val="Calibri"/>
        <family val="2"/>
        <charset val="204"/>
      </rPr>
      <t>≤</t>
    </r>
    <r>
      <rPr>
        <b/>
        <i/>
        <sz val="11"/>
        <color rgb="FFFF0000"/>
        <rFont val="Calibri"/>
        <family val="2"/>
        <charset val="204"/>
      </rPr>
      <t>B; B</t>
    </r>
    <r>
      <rPr>
        <b/>
        <sz val="11"/>
        <color rgb="FFFF0000"/>
        <rFont val="Calibri"/>
        <family val="2"/>
        <charset val="204"/>
      </rPr>
      <t>&lt;</t>
    </r>
    <r>
      <rPr>
        <b/>
        <i/>
        <sz val="11"/>
        <color rgb="FFFF0000"/>
        <rFont val="Calibri"/>
        <family val="2"/>
        <charset val="204"/>
      </rPr>
      <t>L</t>
    </r>
    <r>
      <rPr>
        <b/>
        <sz val="11"/>
        <color rgb="FFFF0000"/>
        <rFont val="Calibri"/>
        <family val="2"/>
        <charset val="204"/>
      </rPr>
      <t>≤</t>
    </r>
    <r>
      <rPr>
        <b/>
        <i/>
        <sz val="11"/>
        <color rgb="FFFF0000"/>
        <rFont val="Calibri"/>
        <family val="2"/>
        <charset val="204"/>
      </rPr>
      <t>1,5B; d</t>
    </r>
    <r>
      <rPr>
        <b/>
        <sz val="11"/>
        <color rgb="FFFF0000"/>
        <rFont val="Calibri"/>
        <family val="2"/>
        <charset val="204"/>
      </rPr>
      <t>≤</t>
    </r>
    <r>
      <rPr>
        <b/>
        <i/>
        <sz val="11"/>
        <color rgb="FFFF0000"/>
        <rFont val="Calibri"/>
        <family val="2"/>
        <charset val="204"/>
      </rPr>
      <t>0,5B)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</si>
</sst>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b/>
      <i/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</font>
    <font>
      <sz val="11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/>
    <xf numFmtId="0" fontId="2" fillId="2" borderId="5" xfId="0" applyFont="1" applyFill="1" applyBorder="1"/>
    <xf numFmtId="0" fontId="2" fillId="2" borderId="4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0" xfId="0"/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6" fillId="0" borderId="6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4"/>
  <sheetViews>
    <sheetView tabSelected="1" topLeftCell="A40" workbookViewId="0">
      <selection activeCell="P7" sqref="P7"/>
    </sheetView>
  </sheetViews>
  <sheetFormatPr defaultRowHeight="15"/>
  <cols>
    <col min="1" max="1" width="18.85546875" customWidth="1"/>
    <col min="2" max="12" width="5.7109375" customWidth="1"/>
    <col min="13" max="13" width="17.140625" customWidth="1"/>
    <col min="14" max="14" width="10.28515625" bestFit="1" customWidth="1"/>
    <col min="16" max="16" width="12.85546875" customWidth="1"/>
  </cols>
  <sheetData>
    <row r="1" spans="1:16"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</row>
    <row r="2" spans="1:16">
      <c r="A2" s="8" t="s">
        <v>7</v>
      </c>
      <c r="B2" s="3">
        <v>0</v>
      </c>
      <c r="C2" s="3">
        <v>50</v>
      </c>
      <c r="D2" s="3">
        <v>65</v>
      </c>
      <c r="E2" s="3">
        <v>80</v>
      </c>
      <c r="F2" s="3">
        <v>100</v>
      </c>
      <c r="G2" s="3">
        <v>125</v>
      </c>
      <c r="H2" s="3">
        <v>150</v>
      </c>
      <c r="I2" s="3">
        <v>180</v>
      </c>
      <c r="J2" s="3">
        <v>215</v>
      </c>
      <c r="K2" s="3">
        <v>250</v>
      </c>
      <c r="L2" s="3">
        <v>300</v>
      </c>
    </row>
    <row r="3" spans="1:16">
      <c r="A3" s="3">
        <v>0</v>
      </c>
      <c r="B3" s="2">
        <v>6</v>
      </c>
      <c r="C3" s="2">
        <v>6</v>
      </c>
      <c r="D3" s="2">
        <v>7</v>
      </c>
      <c r="E3" s="2"/>
      <c r="F3" s="2"/>
      <c r="G3" s="2"/>
      <c r="H3" s="2"/>
      <c r="I3" s="2"/>
      <c r="J3" s="2"/>
      <c r="K3" s="2"/>
      <c r="L3" s="2"/>
    </row>
    <row r="4" spans="1:16">
      <c r="A4" s="3">
        <v>50</v>
      </c>
      <c r="B4" s="2">
        <v>6</v>
      </c>
      <c r="C4" s="2">
        <v>7</v>
      </c>
      <c r="D4" s="2">
        <v>8</v>
      </c>
      <c r="E4" s="2">
        <v>9</v>
      </c>
      <c r="F4" s="2">
        <v>9</v>
      </c>
      <c r="G4" s="2"/>
      <c r="H4" s="2"/>
      <c r="I4" s="2"/>
      <c r="J4" s="2"/>
      <c r="K4" s="2"/>
      <c r="L4" s="2"/>
    </row>
    <row r="5" spans="1:16">
      <c r="A5" s="3">
        <v>80</v>
      </c>
      <c r="B5" s="2">
        <v>7</v>
      </c>
      <c r="C5" s="2">
        <v>8</v>
      </c>
      <c r="D5" s="2">
        <v>8</v>
      </c>
      <c r="E5" s="2">
        <v>9</v>
      </c>
      <c r="F5" s="2">
        <v>10</v>
      </c>
      <c r="G5" s="2">
        <v>11</v>
      </c>
      <c r="H5" s="2">
        <v>12</v>
      </c>
      <c r="I5" s="2"/>
      <c r="J5" s="2"/>
      <c r="K5" s="2"/>
      <c r="L5" s="2"/>
    </row>
    <row r="6" spans="1:16">
      <c r="A6" s="3">
        <v>110</v>
      </c>
      <c r="B6" s="2">
        <v>7</v>
      </c>
      <c r="C6" s="2">
        <v>8</v>
      </c>
      <c r="D6" s="2">
        <v>8</v>
      </c>
      <c r="E6" s="2">
        <v>9</v>
      </c>
      <c r="F6" s="2">
        <v>10</v>
      </c>
      <c r="G6" s="2">
        <v>11</v>
      </c>
      <c r="H6" s="2">
        <v>12</v>
      </c>
      <c r="I6" s="2">
        <v>13</v>
      </c>
      <c r="J6" s="2">
        <v>14</v>
      </c>
      <c r="K6" s="2"/>
      <c r="L6" s="2"/>
    </row>
    <row r="7" spans="1:16">
      <c r="A7" s="3">
        <v>150</v>
      </c>
      <c r="B7" s="2">
        <v>7</v>
      </c>
      <c r="C7" s="2">
        <v>8</v>
      </c>
      <c r="D7" s="2">
        <v>8</v>
      </c>
      <c r="E7" s="2">
        <v>9</v>
      </c>
      <c r="F7" s="2">
        <v>10</v>
      </c>
      <c r="G7" s="2">
        <v>11</v>
      </c>
      <c r="H7" s="2">
        <v>12</v>
      </c>
      <c r="I7" s="2">
        <v>13</v>
      </c>
      <c r="J7" s="2">
        <v>14</v>
      </c>
      <c r="K7" s="2">
        <v>15</v>
      </c>
      <c r="L7" s="2"/>
    </row>
    <row r="8" spans="1:16">
      <c r="A8" s="3">
        <v>200</v>
      </c>
      <c r="B8" s="2">
        <v>8</v>
      </c>
      <c r="C8" s="2">
        <v>9</v>
      </c>
      <c r="D8" s="2">
        <v>9</v>
      </c>
      <c r="E8" s="2">
        <v>10</v>
      </c>
      <c r="F8" s="2">
        <v>11</v>
      </c>
      <c r="G8" s="2">
        <v>12</v>
      </c>
      <c r="H8" s="2">
        <v>13</v>
      </c>
      <c r="I8" s="2">
        <v>14</v>
      </c>
      <c r="J8" s="2">
        <v>15</v>
      </c>
      <c r="K8" s="2">
        <v>16</v>
      </c>
      <c r="L8" s="2">
        <v>17</v>
      </c>
    </row>
    <row r="9" spans="1:16">
      <c r="A9" s="3">
        <v>250</v>
      </c>
      <c r="B9" s="2">
        <v>9</v>
      </c>
      <c r="C9" s="2">
        <v>10</v>
      </c>
      <c r="D9" s="2">
        <v>10</v>
      </c>
      <c r="E9" s="2">
        <v>11</v>
      </c>
      <c r="F9" s="2">
        <v>12</v>
      </c>
      <c r="G9" s="2">
        <v>13</v>
      </c>
      <c r="H9" s="2">
        <v>14</v>
      </c>
      <c r="I9" s="2">
        <v>15</v>
      </c>
      <c r="J9" s="2">
        <v>16</v>
      </c>
      <c r="K9" s="2">
        <v>17</v>
      </c>
      <c r="L9" s="2">
        <v>18</v>
      </c>
    </row>
    <row r="10" spans="1:16">
      <c r="A10" s="3">
        <v>300</v>
      </c>
      <c r="B10" s="2">
        <v>9</v>
      </c>
      <c r="C10" s="2">
        <v>10</v>
      </c>
      <c r="D10" s="2">
        <v>10</v>
      </c>
      <c r="E10" s="2">
        <v>11</v>
      </c>
      <c r="F10" s="2">
        <v>12</v>
      </c>
      <c r="G10" s="2">
        <v>13</v>
      </c>
      <c r="H10" s="2">
        <v>14</v>
      </c>
      <c r="I10" s="2">
        <v>15</v>
      </c>
      <c r="J10" s="2">
        <v>16</v>
      </c>
      <c r="K10" s="2">
        <v>17</v>
      </c>
      <c r="L10" s="2">
        <v>18</v>
      </c>
    </row>
    <row r="11" spans="1:16">
      <c r="A11" s="3">
        <v>360</v>
      </c>
      <c r="B11" s="2">
        <v>10</v>
      </c>
      <c r="C11" s="2">
        <v>11</v>
      </c>
      <c r="D11" s="2">
        <v>11</v>
      </c>
      <c r="E11" s="2">
        <v>12</v>
      </c>
      <c r="F11" s="2">
        <v>13</v>
      </c>
      <c r="G11" s="2">
        <v>14</v>
      </c>
      <c r="H11" s="2">
        <v>15</v>
      </c>
      <c r="I11" s="2">
        <v>16</v>
      </c>
      <c r="J11" s="2">
        <v>17</v>
      </c>
      <c r="K11" s="2">
        <v>18</v>
      </c>
      <c r="L11" s="2">
        <v>19</v>
      </c>
      <c r="M11" s="1" t="s">
        <v>12</v>
      </c>
      <c r="N11" s="5">
        <v>80</v>
      </c>
      <c r="O11" s="16" t="s">
        <v>13</v>
      </c>
      <c r="P11" s="12"/>
    </row>
    <row r="12" spans="1:16">
      <c r="A12" s="3">
        <v>420</v>
      </c>
      <c r="B12" s="2">
        <v>10</v>
      </c>
      <c r="C12" s="2">
        <v>11</v>
      </c>
      <c r="D12" s="2">
        <v>11</v>
      </c>
      <c r="E12" s="2">
        <v>12</v>
      </c>
      <c r="F12" s="2">
        <v>13</v>
      </c>
      <c r="G12" s="2">
        <v>14</v>
      </c>
      <c r="H12" s="2">
        <v>15</v>
      </c>
      <c r="I12" s="2">
        <v>16</v>
      </c>
      <c r="J12" s="2">
        <v>17</v>
      </c>
      <c r="K12" s="2">
        <v>18</v>
      </c>
      <c r="L12" s="2">
        <v>19</v>
      </c>
      <c r="M12" s="1" t="s">
        <v>10</v>
      </c>
      <c r="N12" s="5">
        <v>550</v>
      </c>
    </row>
    <row r="13" spans="1:16">
      <c r="A13" s="3">
        <v>485</v>
      </c>
      <c r="B13" s="2"/>
      <c r="C13" s="2">
        <v>12</v>
      </c>
      <c r="D13" s="2">
        <v>12</v>
      </c>
      <c r="E13" s="2">
        <v>13</v>
      </c>
      <c r="F13" s="2">
        <v>14</v>
      </c>
      <c r="G13" s="2">
        <v>15</v>
      </c>
      <c r="H13" s="2">
        <v>16</v>
      </c>
      <c r="I13" s="2">
        <v>17</v>
      </c>
      <c r="J13" s="2">
        <v>18</v>
      </c>
      <c r="K13" s="2">
        <v>19</v>
      </c>
      <c r="L13" s="2">
        <v>20</v>
      </c>
      <c r="M13" s="1" t="s">
        <v>1</v>
      </c>
      <c r="N13" s="5">
        <v>185</v>
      </c>
    </row>
    <row r="14" spans="1:16" ht="15.75" thickBot="1">
      <c r="A14" s="3">
        <v>550</v>
      </c>
      <c r="B14" s="2"/>
      <c r="C14" s="2">
        <v>13</v>
      </c>
      <c r="D14" s="2">
        <v>13</v>
      </c>
      <c r="E14" s="2">
        <v>14</v>
      </c>
      <c r="F14" s="2">
        <v>15</v>
      </c>
      <c r="G14" s="2">
        <v>16</v>
      </c>
      <c r="H14" s="2">
        <v>17</v>
      </c>
      <c r="I14" s="2">
        <v>18</v>
      </c>
      <c r="J14" s="2">
        <v>19</v>
      </c>
      <c r="K14" s="2">
        <v>20</v>
      </c>
      <c r="L14" s="2">
        <v>21</v>
      </c>
      <c r="M14" s="1" t="s">
        <v>9</v>
      </c>
      <c r="N14" s="6">
        <v>490</v>
      </c>
    </row>
    <row r="15" spans="1:16" ht="15.75" thickBot="1">
      <c r="A15" s="3">
        <v>620</v>
      </c>
      <c r="B15" s="2"/>
      <c r="C15" s="2">
        <v>14</v>
      </c>
      <c r="D15" s="2">
        <v>14</v>
      </c>
      <c r="E15" s="2">
        <v>15</v>
      </c>
      <c r="F15" s="2">
        <v>16</v>
      </c>
      <c r="G15" s="2">
        <v>17</v>
      </c>
      <c r="H15" s="2">
        <v>18</v>
      </c>
      <c r="I15" s="2">
        <v>19</v>
      </c>
      <c r="J15" s="2">
        <v>20</v>
      </c>
      <c r="K15" s="2">
        <v>20</v>
      </c>
      <c r="L15" s="2">
        <v>20</v>
      </c>
      <c r="M15" s="1" t="s">
        <v>2</v>
      </c>
      <c r="N15" s="7">
        <f>INDEX(B3:L15,MATCH(N14,A3:A15),MATCH(N13,B2:L2))</f>
        <v>17</v>
      </c>
    </row>
    <row r="16" spans="1:16">
      <c r="B16" s="10" t="s">
        <v>0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4">
      <c r="A17" s="8" t="s">
        <v>7</v>
      </c>
      <c r="B17" s="3">
        <v>0</v>
      </c>
      <c r="C17" s="3">
        <v>50</v>
      </c>
      <c r="D17" s="3">
        <v>65</v>
      </c>
      <c r="E17" s="3">
        <v>80</v>
      </c>
      <c r="F17" s="3">
        <v>100</v>
      </c>
      <c r="G17" s="3">
        <v>125</v>
      </c>
      <c r="H17" s="3">
        <v>150</v>
      </c>
      <c r="I17" s="3">
        <v>180</v>
      </c>
      <c r="J17" s="3">
        <v>215</v>
      </c>
      <c r="K17" s="3">
        <v>250</v>
      </c>
      <c r="L17" s="3">
        <v>300</v>
      </c>
    </row>
    <row r="18" spans="1:14">
      <c r="A18" s="3">
        <v>0</v>
      </c>
      <c r="B18" s="2">
        <v>6</v>
      </c>
      <c r="C18" s="2">
        <v>6</v>
      </c>
      <c r="D18" s="2">
        <v>7</v>
      </c>
      <c r="E18" s="2"/>
      <c r="F18" s="2"/>
      <c r="G18" s="2"/>
      <c r="H18" s="2"/>
      <c r="I18" s="2"/>
      <c r="J18" s="2"/>
      <c r="K18" s="2"/>
      <c r="L18" s="2"/>
    </row>
    <row r="19" spans="1:14">
      <c r="A19" s="3">
        <v>50</v>
      </c>
      <c r="B19" s="2">
        <v>7</v>
      </c>
      <c r="C19" s="2">
        <v>7</v>
      </c>
      <c r="D19" s="2">
        <v>8</v>
      </c>
      <c r="E19" s="2">
        <v>9</v>
      </c>
      <c r="F19" s="2">
        <v>9</v>
      </c>
      <c r="G19" s="2"/>
      <c r="H19" s="2"/>
      <c r="I19" s="2"/>
      <c r="J19" s="2"/>
      <c r="K19" s="2"/>
      <c r="L19" s="2"/>
    </row>
    <row r="20" spans="1:14">
      <c r="A20" s="3">
        <v>80</v>
      </c>
      <c r="B20" s="2">
        <v>8</v>
      </c>
      <c r="C20" s="2">
        <v>8</v>
      </c>
      <c r="D20" s="2">
        <v>9</v>
      </c>
      <c r="E20" s="2">
        <v>10</v>
      </c>
      <c r="F20" s="2">
        <v>10</v>
      </c>
      <c r="G20" s="2">
        <v>11</v>
      </c>
      <c r="H20" s="2">
        <v>12</v>
      </c>
      <c r="I20" s="2"/>
      <c r="J20" s="2"/>
      <c r="K20" s="2"/>
      <c r="L20" s="2"/>
    </row>
    <row r="21" spans="1:14">
      <c r="A21" s="3">
        <v>110</v>
      </c>
      <c r="B21" s="2">
        <v>9</v>
      </c>
      <c r="C21" s="2">
        <v>9</v>
      </c>
      <c r="D21" s="2">
        <v>10</v>
      </c>
      <c r="E21" s="2">
        <v>11</v>
      </c>
      <c r="F21" s="2">
        <v>11</v>
      </c>
      <c r="G21" s="2">
        <v>12</v>
      </c>
      <c r="H21" s="2">
        <v>13</v>
      </c>
      <c r="I21" s="2">
        <v>14</v>
      </c>
      <c r="J21" s="2">
        <v>14</v>
      </c>
      <c r="K21" s="2"/>
      <c r="L21" s="2"/>
    </row>
    <row r="22" spans="1:14">
      <c r="A22" s="3">
        <v>150</v>
      </c>
      <c r="B22" s="2">
        <v>10</v>
      </c>
      <c r="C22" s="2">
        <v>10</v>
      </c>
      <c r="D22" s="2">
        <v>11</v>
      </c>
      <c r="E22" s="2">
        <v>12</v>
      </c>
      <c r="F22" s="2">
        <v>12</v>
      </c>
      <c r="G22" s="2">
        <v>13</v>
      </c>
      <c r="H22" s="2">
        <v>13</v>
      </c>
      <c r="I22" s="2">
        <v>14</v>
      </c>
      <c r="J22" s="2">
        <v>14</v>
      </c>
      <c r="K22" s="2">
        <v>15</v>
      </c>
      <c r="L22" s="2"/>
    </row>
    <row r="23" spans="1:14">
      <c r="A23" s="3">
        <v>200</v>
      </c>
      <c r="B23" s="2">
        <v>11</v>
      </c>
      <c r="C23" s="2">
        <v>11</v>
      </c>
      <c r="D23" s="2">
        <v>12</v>
      </c>
      <c r="E23" s="2">
        <v>13</v>
      </c>
      <c r="F23" s="2">
        <v>13</v>
      </c>
      <c r="G23" s="2">
        <v>14</v>
      </c>
      <c r="H23" s="2">
        <v>14</v>
      </c>
      <c r="I23" s="2">
        <v>15</v>
      </c>
      <c r="J23" s="2">
        <v>16</v>
      </c>
      <c r="K23" s="2">
        <v>17</v>
      </c>
      <c r="L23" s="2">
        <v>18</v>
      </c>
    </row>
    <row r="24" spans="1:14">
      <c r="A24" s="3">
        <v>250</v>
      </c>
      <c r="B24" s="2">
        <v>12</v>
      </c>
      <c r="C24" s="2">
        <v>12</v>
      </c>
      <c r="D24" s="2">
        <v>13</v>
      </c>
      <c r="E24" s="2">
        <v>14</v>
      </c>
      <c r="F24" s="2">
        <v>14</v>
      </c>
      <c r="G24" s="2">
        <v>15</v>
      </c>
      <c r="H24" s="2">
        <v>15</v>
      </c>
      <c r="I24" s="2">
        <v>16</v>
      </c>
      <c r="J24" s="2">
        <v>17</v>
      </c>
      <c r="K24" s="2">
        <v>18</v>
      </c>
      <c r="L24" s="2">
        <v>19</v>
      </c>
    </row>
    <row r="25" spans="1:14">
      <c r="A25" s="3">
        <v>300</v>
      </c>
      <c r="B25" s="2">
        <v>13</v>
      </c>
      <c r="C25" s="2">
        <v>13</v>
      </c>
      <c r="D25" s="2">
        <v>14</v>
      </c>
      <c r="E25" s="2">
        <v>15</v>
      </c>
      <c r="F25" s="2">
        <v>15</v>
      </c>
      <c r="G25" s="2">
        <v>16</v>
      </c>
      <c r="H25" s="2">
        <v>16</v>
      </c>
      <c r="I25" s="2">
        <v>17</v>
      </c>
      <c r="J25" s="2">
        <v>18</v>
      </c>
      <c r="K25" s="2">
        <v>19</v>
      </c>
      <c r="L25" s="2">
        <v>20</v>
      </c>
    </row>
    <row r="26" spans="1:14">
      <c r="A26" s="3">
        <v>360</v>
      </c>
      <c r="B26" s="2">
        <v>14</v>
      </c>
      <c r="C26" s="2">
        <v>14</v>
      </c>
      <c r="D26" s="2">
        <v>15</v>
      </c>
      <c r="E26" s="2">
        <v>16</v>
      </c>
      <c r="F26" s="2">
        <v>16</v>
      </c>
      <c r="G26" s="2">
        <v>17</v>
      </c>
      <c r="H26" s="2">
        <v>17</v>
      </c>
      <c r="I26" s="2">
        <v>18</v>
      </c>
      <c r="J26" s="2">
        <v>19</v>
      </c>
      <c r="K26" s="2">
        <v>20</v>
      </c>
      <c r="L26" s="2">
        <v>21</v>
      </c>
    </row>
    <row r="27" spans="1:14">
      <c r="A27" s="3">
        <v>420</v>
      </c>
      <c r="B27" s="2">
        <v>15</v>
      </c>
      <c r="C27" s="2">
        <v>15</v>
      </c>
      <c r="D27" s="2">
        <v>16</v>
      </c>
      <c r="E27" s="2">
        <v>17</v>
      </c>
      <c r="F27" s="2">
        <v>17</v>
      </c>
      <c r="G27" s="2">
        <v>18</v>
      </c>
      <c r="H27" s="2">
        <v>18</v>
      </c>
      <c r="I27" s="2">
        <v>19</v>
      </c>
      <c r="J27" s="2">
        <v>20</v>
      </c>
      <c r="K27" s="2">
        <v>21</v>
      </c>
      <c r="L27" s="2">
        <v>22</v>
      </c>
    </row>
    <row r="28" spans="1:14">
      <c r="A28" s="3">
        <v>485</v>
      </c>
      <c r="B28" s="2"/>
      <c r="C28" s="2">
        <v>15</v>
      </c>
      <c r="D28" s="2">
        <v>17</v>
      </c>
      <c r="E28" s="2">
        <v>18</v>
      </c>
      <c r="F28" s="2">
        <v>18</v>
      </c>
      <c r="G28" s="2">
        <v>19</v>
      </c>
      <c r="H28" s="2">
        <v>19</v>
      </c>
      <c r="I28" s="2">
        <v>20</v>
      </c>
      <c r="J28" s="2">
        <v>21</v>
      </c>
      <c r="K28" s="2">
        <v>22</v>
      </c>
      <c r="L28" s="2">
        <v>23</v>
      </c>
    </row>
    <row r="29" spans="1:14" ht="15.75" thickBot="1">
      <c r="A29" s="3">
        <v>550</v>
      </c>
      <c r="B29" s="2"/>
      <c r="C29" s="2">
        <v>17</v>
      </c>
      <c r="D29" s="2">
        <v>18</v>
      </c>
      <c r="E29" s="2">
        <v>19</v>
      </c>
      <c r="F29" s="2">
        <v>19</v>
      </c>
      <c r="G29" s="2">
        <v>20</v>
      </c>
      <c r="H29" s="2">
        <v>20</v>
      </c>
      <c r="I29" s="2">
        <v>21</v>
      </c>
      <c r="J29" s="2">
        <v>22</v>
      </c>
      <c r="K29" s="2">
        <v>23</v>
      </c>
      <c r="L29" s="2">
        <v>24</v>
      </c>
    </row>
    <row r="30" spans="1:14" ht="15.75" thickBot="1">
      <c r="A30" s="3">
        <v>620</v>
      </c>
      <c r="B30" s="2"/>
      <c r="C30" s="2">
        <v>18</v>
      </c>
      <c r="D30" s="2">
        <v>19</v>
      </c>
      <c r="E30" s="2">
        <v>20</v>
      </c>
      <c r="F30" s="2">
        <v>20</v>
      </c>
      <c r="G30" s="2">
        <v>21</v>
      </c>
      <c r="H30" s="2">
        <v>21</v>
      </c>
      <c r="I30" s="2">
        <v>22</v>
      </c>
      <c r="J30" s="2">
        <v>23</v>
      </c>
      <c r="K30" s="2"/>
      <c r="L30" s="2"/>
      <c r="M30" s="1" t="s">
        <v>8</v>
      </c>
      <c r="N30" s="7">
        <f>INDEX(B18:L30,MATCH(N14,A18:A30),MATCH(N13,B17:L17))</f>
        <v>20</v>
      </c>
    </row>
    <row r="31" spans="1:14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4">
      <c r="A32" s="8" t="s">
        <v>7</v>
      </c>
      <c r="B32" s="3">
        <v>0</v>
      </c>
      <c r="C32" s="3">
        <v>50</v>
      </c>
      <c r="D32" s="3">
        <v>65</v>
      </c>
      <c r="E32" s="3">
        <v>80</v>
      </c>
      <c r="F32" s="3">
        <v>100</v>
      </c>
      <c r="G32" s="3">
        <v>125</v>
      </c>
      <c r="H32" s="3">
        <v>150</v>
      </c>
      <c r="I32" s="3">
        <v>180</v>
      </c>
      <c r="J32" s="3">
        <v>215</v>
      </c>
      <c r="K32" s="3">
        <v>250</v>
      </c>
      <c r="L32" s="3">
        <v>300</v>
      </c>
    </row>
    <row r="33" spans="1:14">
      <c r="A33" s="3">
        <v>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4">
      <c r="A34" s="3">
        <v>50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4">
      <c r="A35" s="3">
        <v>80</v>
      </c>
      <c r="B35" s="2">
        <v>14</v>
      </c>
      <c r="C35" s="2">
        <v>15</v>
      </c>
      <c r="D35" s="2">
        <v>15</v>
      </c>
      <c r="E35" s="2">
        <v>16</v>
      </c>
      <c r="F35" s="2">
        <v>16</v>
      </c>
      <c r="G35" s="2">
        <v>17</v>
      </c>
      <c r="H35" s="2">
        <v>18</v>
      </c>
      <c r="I35" s="2"/>
      <c r="J35" s="2"/>
      <c r="K35" s="2"/>
      <c r="L35" s="2"/>
    </row>
    <row r="36" spans="1:14">
      <c r="A36" s="3">
        <v>110</v>
      </c>
      <c r="B36" s="2">
        <v>15</v>
      </c>
      <c r="C36" s="2">
        <v>16</v>
      </c>
      <c r="D36" s="2">
        <v>16</v>
      </c>
      <c r="E36" s="2">
        <v>17</v>
      </c>
      <c r="F36" s="2">
        <v>17</v>
      </c>
      <c r="G36" s="2">
        <v>18</v>
      </c>
      <c r="H36" s="2">
        <v>19</v>
      </c>
      <c r="I36" s="2">
        <v>20</v>
      </c>
      <c r="J36" s="2">
        <v>20</v>
      </c>
      <c r="K36" s="2"/>
      <c r="L36" s="2"/>
    </row>
    <row r="37" spans="1:14">
      <c r="A37" s="3">
        <v>150</v>
      </c>
      <c r="B37" s="2">
        <v>16</v>
      </c>
      <c r="C37" s="2">
        <v>17</v>
      </c>
      <c r="D37" s="2">
        <v>17</v>
      </c>
      <c r="E37" s="2">
        <v>18</v>
      </c>
      <c r="F37" s="2">
        <v>18</v>
      </c>
      <c r="G37" s="2">
        <v>19</v>
      </c>
      <c r="H37" s="2">
        <v>19</v>
      </c>
      <c r="I37" s="2">
        <v>20</v>
      </c>
      <c r="J37" s="2">
        <v>21</v>
      </c>
      <c r="K37" s="2">
        <v>22</v>
      </c>
      <c r="L37" s="2"/>
    </row>
    <row r="38" spans="1:14">
      <c r="A38" s="3">
        <v>200</v>
      </c>
      <c r="B38" s="2">
        <v>17</v>
      </c>
      <c r="C38" s="2">
        <v>18</v>
      </c>
      <c r="D38" s="2">
        <v>18</v>
      </c>
      <c r="E38" s="2">
        <v>19</v>
      </c>
      <c r="F38" s="2">
        <v>19</v>
      </c>
      <c r="G38" s="2">
        <v>20</v>
      </c>
      <c r="H38" s="2">
        <v>20</v>
      </c>
      <c r="I38" s="2">
        <v>21</v>
      </c>
      <c r="J38" s="2">
        <v>22</v>
      </c>
      <c r="K38" s="2">
        <v>23</v>
      </c>
      <c r="L38" s="2">
        <v>24</v>
      </c>
    </row>
    <row r="39" spans="1:14">
      <c r="A39" s="3">
        <v>250</v>
      </c>
      <c r="B39" s="2">
        <v>18</v>
      </c>
      <c r="C39" s="2">
        <v>19</v>
      </c>
      <c r="D39" s="2">
        <v>19</v>
      </c>
      <c r="E39" s="2">
        <v>20</v>
      </c>
      <c r="F39" s="2">
        <v>20</v>
      </c>
      <c r="G39" s="2">
        <v>21</v>
      </c>
      <c r="H39" s="2">
        <v>21</v>
      </c>
      <c r="I39" s="2">
        <v>22</v>
      </c>
      <c r="J39" s="2">
        <v>23</v>
      </c>
      <c r="K39" s="2">
        <v>24</v>
      </c>
      <c r="L39" s="2">
        <v>25</v>
      </c>
    </row>
    <row r="40" spans="1:14">
      <c r="A40" s="3">
        <v>300</v>
      </c>
      <c r="B40" s="2">
        <v>19</v>
      </c>
      <c r="C40" s="2">
        <v>20</v>
      </c>
      <c r="D40" s="2">
        <v>20</v>
      </c>
      <c r="E40" s="2">
        <v>21</v>
      </c>
      <c r="F40" s="2">
        <v>21</v>
      </c>
      <c r="G40" s="2">
        <v>22</v>
      </c>
      <c r="H40" s="2">
        <v>22</v>
      </c>
      <c r="I40" s="2">
        <v>23</v>
      </c>
      <c r="J40" s="2">
        <v>24</v>
      </c>
      <c r="K40" s="2">
        <v>25</v>
      </c>
      <c r="L40" s="2">
        <v>26</v>
      </c>
    </row>
    <row r="41" spans="1:14">
      <c r="A41" s="3">
        <v>360</v>
      </c>
      <c r="B41" s="2">
        <v>20</v>
      </c>
      <c r="C41" s="2">
        <v>21</v>
      </c>
      <c r="D41" s="2">
        <v>21</v>
      </c>
      <c r="E41" s="2">
        <v>22</v>
      </c>
      <c r="F41" s="2">
        <v>22</v>
      </c>
      <c r="G41" s="2">
        <v>23</v>
      </c>
      <c r="H41" s="2">
        <v>23</v>
      </c>
      <c r="I41" s="2">
        <v>24</v>
      </c>
      <c r="J41" s="2">
        <v>25</v>
      </c>
      <c r="K41" s="2">
        <v>26</v>
      </c>
      <c r="L41" s="2">
        <v>27</v>
      </c>
    </row>
    <row r="42" spans="1:14">
      <c r="A42" s="3">
        <v>420</v>
      </c>
      <c r="B42" s="2">
        <v>21</v>
      </c>
      <c r="C42" s="2">
        <v>22</v>
      </c>
      <c r="D42" s="2">
        <v>22</v>
      </c>
      <c r="E42" s="2">
        <v>23</v>
      </c>
      <c r="F42" s="2">
        <v>23</v>
      </c>
      <c r="G42" s="2">
        <v>24</v>
      </c>
      <c r="H42" s="2">
        <v>24</v>
      </c>
      <c r="I42" s="2">
        <v>25</v>
      </c>
      <c r="J42" s="2">
        <v>26</v>
      </c>
      <c r="K42" s="2">
        <v>27</v>
      </c>
      <c r="L42" s="2">
        <v>28</v>
      </c>
    </row>
    <row r="43" spans="1:14">
      <c r="A43" s="3">
        <v>485</v>
      </c>
      <c r="B43" s="2"/>
      <c r="C43" s="2">
        <v>23</v>
      </c>
      <c r="D43" s="2">
        <v>23</v>
      </c>
      <c r="E43" s="2">
        <v>24</v>
      </c>
      <c r="F43" s="2">
        <v>24</v>
      </c>
      <c r="G43" s="2">
        <v>25</v>
      </c>
      <c r="H43" s="2">
        <v>25</v>
      </c>
      <c r="I43" s="2">
        <v>26</v>
      </c>
      <c r="J43" s="2">
        <v>27</v>
      </c>
      <c r="K43" s="2">
        <v>28</v>
      </c>
      <c r="L43" s="2">
        <v>29</v>
      </c>
    </row>
    <row r="44" spans="1:14" ht="15.75" thickBot="1">
      <c r="A44" s="3">
        <v>550</v>
      </c>
      <c r="B44" s="2"/>
      <c r="C44" s="2">
        <v>24</v>
      </c>
      <c r="D44" s="2">
        <v>24</v>
      </c>
      <c r="E44" s="2">
        <v>25</v>
      </c>
      <c r="F44" s="2">
        <v>25</v>
      </c>
      <c r="G44" s="2">
        <v>26</v>
      </c>
      <c r="H44" s="2">
        <v>26</v>
      </c>
      <c r="I44" s="2">
        <v>27</v>
      </c>
      <c r="J44" s="2">
        <v>28</v>
      </c>
      <c r="K44" s="2">
        <v>29</v>
      </c>
      <c r="L44" s="2">
        <v>30</v>
      </c>
      <c r="M44" s="1"/>
      <c r="N44" s="15"/>
    </row>
    <row r="45" spans="1:14" ht="15.75" thickBot="1">
      <c r="A45" s="3">
        <v>620</v>
      </c>
      <c r="B45" s="2"/>
      <c r="C45" s="2">
        <v>25</v>
      </c>
      <c r="D45" s="2">
        <v>25</v>
      </c>
      <c r="E45" s="2">
        <v>26</v>
      </c>
      <c r="F45" s="2">
        <v>26</v>
      </c>
      <c r="G45" s="2">
        <v>27</v>
      </c>
      <c r="H45" s="2">
        <v>27</v>
      </c>
      <c r="I45" s="2">
        <v>28</v>
      </c>
      <c r="J45" s="2">
        <v>29</v>
      </c>
      <c r="K45" s="2"/>
      <c r="L45" s="2"/>
      <c r="M45" s="1" t="s">
        <v>3</v>
      </c>
      <c r="N45" s="7">
        <f>INDEX(B33:L45,MATCH(N14,A33:A45),MATCH(N13,B32:L32))</f>
        <v>26</v>
      </c>
    </row>
    <row r="47" spans="1:14" ht="15.75" thickBot="1">
      <c r="A47" s="13" t="s">
        <v>5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4" ht="15.75" thickBot="1">
      <c r="A48" s="1" t="s">
        <v>4</v>
      </c>
      <c r="B48" s="7">
        <f>(PI()*(N14+N30)^2/4*(N13+N15)*7.85/1000000)*1.02</f>
        <v>330.40866751236865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 ht="15.75" thickBot="1">
      <c r="A49" s="13" t="s">
        <v>6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1:13" ht="15.75" thickBot="1">
      <c r="A50" s="1" t="s">
        <v>4</v>
      </c>
      <c r="B50" s="7">
        <f>((N14+N30)*(N13+N15)*(N12+N30)*7.85/1000000)*1.02</f>
        <v>470.18224980000002</v>
      </c>
    </row>
    <row r="51" spans="1:13" ht="15.75" thickBot="1">
      <c r="A51" s="13" t="s">
        <v>11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4"/>
    </row>
    <row r="52" spans="1:13" ht="15.75" thickBot="1">
      <c r="A52" s="1" t="s">
        <v>4</v>
      </c>
      <c r="B52" s="7">
        <f>(PI()*((N14+N30)^2-(N11-N45)^2)/4*(N13+N15)*7.85/1000000)*1.02</f>
        <v>326.70443193195314</v>
      </c>
    </row>
    <row r="53" spans="1:13" ht="15.75" thickBot="1">
      <c r="A53" s="13" t="s">
        <v>14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3" ht="15.75" thickBot="1">
      <c r="A54" s="1" t="s">
        <v>4</v>
      </c>
      <c r="B54" s="7">
        <f>((N14+N30)*(N12+N30)-PI()*(N11-N45)^2/4)*(N13+N15)*7.85/1000000*1.02</f>
        <v>466.47801421958457</v>
      </c>
    </row>
  </sheetData>
  <mergeCells count="8">
    <mergeCell ref="A49:L49"/>
    <mergeCell ref="A51:L51"/>
    <mergeCell ref="O11:P11"/>
    <mergeCell ref="A53:L53"/>
    <mergeCell ref="B1:L1"/>
    <mergeCell ref="B16:L16"/>
    <mergeCell ref="A31:L31"/>
    <mergeCell ref="A47:L4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2012-01-07T09:33:28Z</dcterms:modified>
</cp:coreProperties>
</file>