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49" i="1"/>
  <c r="L37"/>
  <c r="L27"/>
  <c r="L28"/>
  <c r="L29"/>
  <c r="L30"/>
  <c r="L31"/>
  <c r="L32"/>
  <c r="L33"/>
  <c r="L34"/>
  <c r="L35"/>
  <c r="L36"/>
  <c r="L26"/>
  <c r="L25"/>
  <c r="L15"/>
  <c r="L16"/>
  <c r="L17"/>
  <c r="L18"/>
  <c r="L19"/>
  <c r="L20"/>
  <c r="L21"/>
  <c r="L22"/>
  <c r="L23"/>
  <c r="L24"/>
  <c r="L14"/>
  <c r="E49"/>
  <c r="E48"/>
  <c r="E47"/>
  <c r="E46"/>
  <c r="E45"/>
  <c r="E44"/>
  <c r="E43"/>
  <c r="E42"/>
  <c r="E41"/>
  <c r="E40"/>
  <c r="E39"/>
  <c r="E38"/>
  <c r="K37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K25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K13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E2"/>
  <c r="F2" s="1"/>
  <c r="G2" s="1"/>
  <c r="G3" l="1"/>
  <c r="G16"/>
  <c r="G18"/>
  <c r="G20"/>
  <c r="G22"/>
  <c r="G24"/>
  <c r="G5"/>
  <c r="G6"/>
  <c r="G8"/>
  <c r="G10"/>
  <c r="G12"/>
  <c r="G4"/>
  <c r="G15"/>
  <c r="G17"/>
  <c r="G19"/>
  <c r="G21"/>
  <c r="G23"/>
  <c r="G25"/>
  <c r="G7"/>
  <c r="G9"/>
  <c r="G11"/>
  <c r="G13"/>
  <c r="G14"/>
  <c r="H2" l="1"/>
  <c r="I5" s="1"/>
  <c r="I14" l="1"/>
  <c r="I21"/>
  <c r="I9"/>
  <c r="I31"/>
  <c r="J43" s="1"/>
  <c r="I6"/>
  <c r="I7"/>
  <c r="I11"/>
  <c r="I35"/>
  <c r="J47" s="1"/>
  <c r="I27"/>
  <c r="J39" s="1"/>
  <c r="I18"/>
  <c r="I23"/>
  <c r="I13"/>
  <c r="I37"/>
  <c r="J49" s="1"/>
  <c r="I33"/>
  <c r="J45" s="1"/>
  <c r="I29"/>
  <c r="J41" s="1"/>
  <c r="I25"/>
  <c r="I4"/>
  <c r="I10"/>
  <c r="I32"/>
  <c r="J44" s="1"/>
  <c r="I24"/>
  <c r="I17"/>
  <c r="I22"/>
  <c r="I12"/>
  <c r="I8"/>
  <c r="I36"/>
  <c r="J48" s="1"/>
  <c r="I28"/>
  <c r="J40" s="1"/>
  <c r="I15"/>
  <c r="I16"/>
  <c r="I3"/>
  <c r="I34"/>
  <c r="J46" s="1"/>
  <c r="I30"/>
  <c r="J42" s="1"/>
  <c r="I26"/>
  <c r="J38" s="1"/>
  <c r="I19"/>
  <c r="I2"/>
  <c r="I20"/>
</calcChain>
</file>

<file path=xl/sharedStrings.xml><?xml version="1.0" encoding="utf-8"?>
<sst xmlns="http://schemas.openxmlformats.org/spreadsheetml/2006/main" count="60" uniqueCount="24">
  <si>
    <t>Месяц</t>
  </si>
  <si>
    <t>Сумма по факту</t>
  </si>
  <si>
    <t>месяц</t>
  </si>
  <si>
    <t>Тренд</t>
  </si>
  <si>
    <t>Отклонение фактических значений от значений тренда</t>
  </si>
  <si>
    <t xml:space="preserve"> Среднее отклонение для каждого месяца</t>
  </si>
  <si>
    <t xml:space="preserve"> Общий индекс сезонности</t>
  </si>
  <si>
    <t>Коэффициенты сезонности очищенные от роста</t>
  </si>
  <si>
    <t>прогноз</t>
  </si>
  <si>
    <t>Сумма общая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</si>
  <si>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</si>
  <si>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</si>
  <si>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</si>
  <si>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</si>
  <si>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</si>
  <si>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</si>
  <si>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</si>
  <si>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</si>
  <si>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</si>
  <si>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</si>
  <si>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</si>
  <si>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</si>
  <si>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</si>
  <si>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Сумма по прогнозу</t>
  </si>
</sst>
</file>

<file path=xl/styles.xml><?xml version="1.0" encoding="utf-8"?>
<styleSheet xmlns="http://schemas.openxmlformats.org/spreadsheetml/2006/main">
  <numFmts count="3">
    <numFmt numFmtId="164" formatCode="_-[$€-2]\ * #,##0.00_-;\-[$€-2]\ * #,##0.00_-;_-[$€-2]\ * &quot;-&quot;??_-;_-@_-"/>
    <numFmt numFmtId="165" formatCode="0.0000"/>
    <numFmt numFmtId="166" formatCode="0.000%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5" xfId="0" applyFont="1" applyFill="1" applyBorder="1"/>
    <xf numFmtId="3" fontId="2" fillId="0" borderId="5" xfId="0" applyNumberFormat="1" applyFont="1" applyFill="1" applyBorder="1" applyAlignment="1">
      <alignment horizontal="left" vertical="center"/>
    </xf>
    <xf numFmtId="0" fontId="1" fillId="0" borderId="5" xfId="0" applyFont="1" applyFill="1" applyBorder="1"/>
    <xf numFmtId="164" fontId="1" fillId="0" borderId="6" xfId="0" applyNumberFormat="1" applyFont="1" applyBorder="1"/>
    <xf numFmtId="2" fontId="1" fillId="0" borderId="7" xfId="0" applyNumberFormat="1" applyFont="1" applyBorder="1"/>
    <xf numFmtId="165" fontId="1" fillId="0" borderId="7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0" xfId="0" applyFont="1"/>
    <xf numFmtId="0" fontId="1" fillId="2" borderId="10" xfId="0" applyFont="1" applyFill="1" applyBorder="1"/>
    <xf numFmtId="3" fontId="2" fillId="0" borderId="10" xfId="0" applyNumberFormat="1" applyFont="1" applyFill="1" applyBorder="1" applyAlignment="1">
      <alignment horizontal="left" vertical="center"/>
    </xf>
    <xf numFmtId="0" fontId="1" fillId="0" borderId="10" xfId="0" applyFont="1" applyFill="1" applyBorder="1"/>
    <xf numFmtId="164" fontId="1" fillId="0" borderId="11" xfId="0" applyNumberFormat="1" applyFont="1" applyBorder="1"/>
    <xf numFmtId="2" fontId="1" fillId="0" borderId="0" xfId="0" applyNumberFormat="1" applyFont="1" applyBorder="1"/>
    <xf numFmtId="0" fontId="1" fillId="0" borderId="0" xfId="0" applyFont="1" applyBorder="1"/>
    <xf numFmtId="164" fontId="1" fillId="0" borderId="12" xfId="0" applyNumberFormat="1" applyFont="1" applyBorder="1"/>
    <xf numFmtId="0" fontId="1" fillId="2" borderId="14" xfId="0" applyFont="1" applyFill="1" applyBorder="1"/>
    <xf numFmtId="3" fontId="2" fillId="0" borderId="14" xfId="0" applyNumberFormat="1" applyFont="1" applyFill="1" applyBorder="1" applyAlignment="1">
      <alignment horizontal="left" vertical="center"/>
    </xf>
    <xf numFmtId="0" fontId="1" fillId="0" borderId="14" xfId="0" applyFont="1" applyFill="1" applyBorder="1"/>
    <xf numFmtId="164" fontId="1" fillId="0" borderId="15" xfId="0" applyNumberFormat="1" applyFont="1" applyBorder="1"/>
    <xf numFmtId="2" fontId="1" fillId="0" borderId="16" xfId="0" applyNumberFormat="1" applyFont="1" applyBorder="1"/>
    <xf numFmtId="0" fontId="1" fillId="0" borderId="16" xfId="0" applyFont="1" applyBorder="1"/>
    <xf numFmtId="164" fontId="1" fillId="0" borderId="17" xfId="0" applyNumberFormat="1" applyFont="1" applyBorder="1"/>
    <xf numFmtId="164" fontId="1" fillId="0" borderId="0" xfId="0" applyNumberFormat="1" applyFont="1" applyBorder="1"/>
    <xf numFmtId="166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4" fontId="1" fillId="3" borderId="0" xfId="0" applyNumberFormat="1" applyFont="1" applyFill="1"/>
    <xf numFmtId="0" fontId="3" fillId="0" borderId="0" xfId="0" applyFont="1"/>
    <xf numFmtId="0" fontId="2" fillId="0" borderId="1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textRotation="90"/>
    </xf>
    <xf numFmtId="0" fontId="2" fillId="2" borderId="18" xfId="0" applyFont="1" applyFill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textRotation="90" wrapText="1"/>
    </xf>
    <xf numFmtId="0" fontId="2" fillId="2" borderId="20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/>
    </xf>
    <xf numFmtId="0" fontId="2" fillId="2" borderId="19" xfId="0" applyFont="1" applyFill="1" applyBorder="1" applyAlignment="1">
      <alignment horizontal="center" vertical="center" textRotation="90"/>
    </xf>
    <xf numFmtId="0" fontId="2" fillId="2" borderId="20" xfId="0" applyFont="1" applyFill="1" applyBorder="1" applyAlignment="1">
      <alignment horizontal="center" vertical="center" textRotation="90"/>
    </xf>
    <xf numFmtId="164" fontId="3" fillId="0" borderId="0" xfId="0" applyNumberFormat="1" applyFont="1"/>
    <xf numFmtId="164" fontId="1" fillId="3" borderId="0" xfId="0" applyNumberFormat="1" applyFont="1" applyFill="1" applyBorder="1"/>
    <xf numFmtId="164" fontId="3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="80" zoomScaleNormal="80" workbookViewId="0">
      <selection activeCell="S46" sqref="S46"/>
    </sheetView>
  </sheetViews>
  <sheetFormatPr defaultRowHeight="12.75"/>
  <cols>
    <col min="1" max="2" width="9.140625" style="36"/>
    <col min="3" max="3" width="11.28515625" style="36" customWidth="1"/>
    <col min="4" max="4" width="9.140625" style="36"/>
    <col min="5" max="5" width="15.28515625" style="36" customWidth="1"/>
    <col min="6" max="9" width="9.140625" style="36"/>
    <col min="10" max="10" width="16.85546875" style="36" customWidth="1"/>
    <col min="11" max="11" width="16.7109375" style="36" customWidth="1"/>
    <col min="12" max="12" width="17.5703125" style="36" customWidth="1"/>
    <col min="13" max="16384" width="9.140625" style="36"/>
  </cols>
  <sheetData>
    <row r="1" spans="1:12" ht="40.5" customHeight="1" thickBot="1">
      <c r="A1" s="1" t="s">
        <v>22</v>
      </c>
      <c r="B1" s="2" t="s">
        <v>0</v>
      </c>
      <c r="C1" s="3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5" t="s">
        <v>23</v>
      </c>
    </row>
    <row r="2" spans="1:12">
      <c r="A2" s="38">
        <v>2009</v>
      </c>
      <c r="B2" s="6" t="s">
        <v>10</v>
      </c>
      <c r="C2" s="7">
        <v>100</v>
      </c>
      <c r="D2" s="8">
        <v>1</v>
      </c>
      <c r="E2" s="9">
        <f t="shared" ref="E2:E49" si="0">TREND($C$2:$C$37,$D$2:$D$37,D2,1)</f>
        <v>382.43243243243245</v>
      </c>
      <c r="F2" s="10">
        <f>C2/E2</f>
        <v>0.2614840989399293</v>
      </c>
      <c r="G2" s="10">
        <f>AVERAGE(F2,F14,F26)</f>
        <v>0.25798731970986516</v>
      </c>
      <c r="H2" s="11">
        <f>AVERAGE(G2:G37)</f>
        <v>0.91643790076365461</v>
      </c>
      <c r="I2" s="12">
        <f>G2/$H$2</f>
        <v>0.28151096707686141</v>
      </c>
      <c r="J2" s="13"/>
      <c r="K2" s="14"/>
    </row>
    <row r="3" spans="1:12">
      <c r="A3" s="39"/>
      <c r="B3" s="15" t="s">
        <v>11</v>
      </c>
      <c r="C3" s="16">
        <v>200</v>
      </c>
      <c r="D3" s="17">
        <v>2</v>
      </c>
      <c r="E3" s="18">
        <f t="shared" si="0"/>
        <v>399.15057915057918</v>
      </c>
      <c r="F3" s="19">
        <f t="shared" ref="F3:F37" si="1">C3/E3</f>
        <v>0.50106403559682722</v>
      </c>
      <c r="G3" s="19">
        <f t="shared" ref="G3:G37" si="2">AVERAGE(F3,F15,F27)</f>
        <v>0.43090358077065344</v>
      </c>
      <c r="H3" s="19"/>
      <c r="I3" s="20">
        <f t="shared" ref="I3:I37" si="3">G3/$H$2</f>
        <v>0.47019397649484773</v>
      </c>
      <c r="J3" s="21"/>
      <c r="K3" s="14"/>
    </row>
    <row r="4" spans="1:12">
      <c r="A4" s="39"/>
      <c r="B4" s="15" t="s">
        <v>12</v>
      </c>
      <c r="C4" s="16">
        <v>300</v>
      </c>
      <c r="D4" s="17">
        <v>3</v>
      </c>
      <c r="E4" s="18">
        <f t="shared" si="0"/>
        <v>415.86872586872585</v>
      </c>
      <c r="F4" s="19">
        <f t="shared" si="1"/>
        <v>0.72138148732708207</v>
      </c>
      <c r="G4" s="19">
        <f t="shared" si="2"/>
        <v>0.59288285252178985</v>
      </c>
      <c r="H4" s="19"/>
      <c r="I4" s="20">
        <f t="shared" si="3"/>
        <v>0.64694274650551775</v>
      </c>
      <c r="J4" s="21"/>
      <c r="K4" s="14"/>
    </row>
    <row r="5" spans="1:12">
      <c r="A5" s="39"/>
      <c r="B5" s="15" t="s">
        <v>13</v>
      </c>
      <c r="C5" s="16">
        <v>400</v>
      </c>
      <c r="D5" s="17">
        <v>4</v>
      </c>
      <c r="E5" s="18">
        <f t="shared" si="0"/>
        <v>432.58687258687257</v>
      </c>
      <c r="F5" s="19">
        <f t="shared" si="1"/>
        <v>0.92466976079971441</v>
      </c>
      <c r="G5" s="19">
        <f t="shared" si="2"/>
        <v>0.74499619182845356</v>
      </c>
      <c r="H5" s="19"/>
      <c r="I5" s="20">
        <f t="shared" si="3"/>
        <v>0.81292599444835145</v>
      </c>
      <c r="J5" s="21"/>
      <c r="K5" s="14"/>
    </row>
    <row r="6" spans="1:12">
      <c r="A6" s="39"/>
      <c r="B6" s="15" t="s">
        <v>14</v>
      </c>
      <c r="C6" s="16">
        <v>500</v>
      </c>
      <c r="D6" s="17">
        <v>5</v>
      </c>
      <c r="E6" s="18">
        <f t="shared" si="0"/>
        <v>449.3050193050193</v>
      </c>
      <c r="F6" s="19">
        <f t="shared" si="1"/>
        <v>1.1128297671221106</v>
      </c>
      <c r="G6" s="19">
        <f t="shared" si="2"/>
        <v>0.88817263160738469</v>
      </c>
      <c r="H6" s="19"/>
      <c r="I6" s="20">
        <f t="shared" si="3"/>
        <v>0.96915746377063094</v>
      </c>
      <c r="J6" s="21"/>
      <c r="K6" s="14"/>
    </row>
    <row r="7" spans="1:12">
      <c r="A7" s="39"/>
      <c r="B7" s="15" t="s">
        <v>15</v>
      </c>
      <c r="C7" s="16">
        <v>600</v>
      </c>
      <c r="D7" s="17">
        <v>6</v>
      </c>
      <c r="E7" s="18">
        <f t="shared" si="0"/>
        <v>466.02316602316603</v>
      </c>
      <c r="F7" s="19">
        <f t="shared" si="1"/>
        <v>1.2874896437448218</v>
      </c>
      <c r="G7" s="19">
        <f t="shared" si="2"/>
        <v>1.0232227463815227</v>
      </c>
      <c r="H7" s="19"/>
      <c r="I7" s="20">
        <f t="shared" si="3"/>
        <v>1.1165216383225594</v>
      </c>
      <c r="J7" s="21"/>
      <c r="K7" s="14"/>
    </row>
    <row r="8" spans="1:12">
      <c r="A8" s="39"/>
      <c r="B8" s="15" t="s">
        <v>16</v>
      </c>
      <c r="C8" s="16">
        <v>700</v>
      </c>
      <c r="D8" s="17">
        <v>7</v>
      </c>
      <c r="E8" s="18">
        <f t="shared" si="0"/>
        <v>482.74131274131275</v>
      </c>
      <c r="F8" s="19">
        <f t="shared" si="1"/>
        <v>1.4500519875229945</v>
      </c>
      <c r="G8" s="19">
        <f t="shared" si="2"/>
        <v>1.150857571114029</v>
      </c>
      <c r="H8" s="19"/>
      <c r="I8" s="20">
        <f t="shared" si="3"/>
        <v>1.2557943862372298</v>
      </c>
      <c r="J8" s="21"/>
      <c r="K8" s="14"/>
    </row>
    <row r="9" spans="1:12">
      <c r="A9" s="39"/>
      <c r="B9" s="15" t="s">
        <v>17</v>
      </c>
      <c r="C9" s="16">
        <v>800</v>
      </c>
      <c r="D9" s="17">
        <v>8</v>
      </c>
      <c r="E9" s="18">
        <f t="shared" si="0"/>
        <v>499.45945945945948</v>
      </c>
      <c r="F9" s="19">
        <f t="shared" si="1"/>
        <v>1.6017316017316017</v>
      </c>
      <c r="G9" s="19">
        <f t="shared" si="2"/>
        <v>1.2717039242197343</v>
      </c>
      <c r="H9" s="19"/>
      <c r="I9" s="20">
        <f t="shared" si="3"/>
        <v>1.3876596801158503</v>
      </c>
      <c r="J9" s="21"/>
      <c r="K9" s="14"/>
    </row>
    <row r="10" spans="1:12">
      <c r="A10" s="39"/>
      <c r="B10" s="15" t="s">
        <v>18</v>
      </c>
      <c r="C10" s="16">
        <v>900</v>
      </c>
      <c r="D10" s="17">
        <v>9</v>
      </c>
      <c r="E10" s="18">
        <f t="shared" si="0"/>
        <v>516.17760617760621</v>
      </c>
      <c r="F10" s="19">
        <f t="shared" si="1"/>
        <v>1.7435859076969107</v>
      </c>
      <c r="G10" s="19">
        <f t="shared" si="2"/>
        <v>1.3863169198452994</v>
      </c>
      <c r="H10" s="19"/>
      <c r="I10" s="20">
        <f t="shared" si="3"/>
        <v>1.512723250195241</v>
      </c>
      <c r="J10" s="21"/>
      <c r="K10" s="14"/>
    </row>
    <row r="11" spans="1:12">
      <c r="A11" s="39"/>
      <c r="B11" s="15" t="s">
        <v>19</v>
      </c>
      <c r="C11" s="16">
        <v>100</v>
      </c>
      <c r="D11" s="17">
        <v>10</v>
      </c>
      <c r="E11" s="18">
        <f t="shared" si="0"/>
        <v>532.89575289575282</v>
      </c>
      <c r="F11" s="19">
        <f t="shared" si="1"/>
        <v>0.18765396319374006</v>
      </c>
      <c r="G11" s="19">
        <f t="shared" si="2"/>
        <v>0.93222837293589933</v>
      </c>
      <c r="H11" s="19"/>
      <c r="I11" s="20">
        <f t="shared" si="3"/>
        <v>1.0172302696768507</v>
      </c>
      <c r="J11" s="21"/>
      <c r="K11" s="14"/>
    </row>
    <row r="12" spans="1:12">
      <c r="A12" s="39"/>
      <c r="B12" s="15" t="s">
        <v>20</v>
      </c>
      <c r="C12" s="16">
        <v>1100</v>
      </c>
      <c r="D12" s="17">
        <v>11</v>
      </c>
      <c r="E12" s="18">
        <f t="shared" si="0"/>
        <v>549.61389961389955</v>
      </c>
      <c r="F12" s="19">
        <f t="shared" si="1"/>
        <v>2.001404987706358</v>
      </c>
      <c r="G12" s="19">
        <f t="shared" si="2"/>
        <v>1.5987647768836351</v>
      </c>
      <c r="H12" s="19"/>
      <c r="I12" s="20">
        <f t="shared" si="3"/>
        <v>1.7445424022199509</v>
      </c>
      <c r="J12" s="21"/>
      <c r="K12" s="14"/>
    </row>
    <row r="13" spans="1:12" ht="13.5" thickBot="1">
      <c r="A13" s="40"/>
      <c r="B13" s="22" t="s">
        <v>21</v>
      </c>
      <c r="C13" s="23">
        <v>1200</v>
      </c>
      <c r="D13" s="24">
        <v>12</v>
      </c>
      <c r="E13" s="25">
        <f t="shared" si="0"/>
        <v>566.33204633204627</v>
      </c>
      <c r="F13" s="26">
        <f t="shared" si="1"/>
        <v>2.1188982819743662</v>
      </c>
      <c r="G13" s="26">
        <f t="shared" si="2"/>
        <v>1.6974355214801289</v>
      </c>
      <c r="H13" s="26"/>
      <c r="I13" s="27">
        <f t="shared" si="3"/>
        <v>1.8522100843556122</v>
      </c>
      <c r="J13" s="28"/>
      <c r="K13" s="29">
        <f>SUM(C2:C13)</f>
        <v>6900</v>
      </c>
    </row>
    <row r="14" spans="1:12">
      <c r="A14" s="38">
        <v>2010</v>
      </c>
      <c r="B14" s="6" t="s">
        <v>10</v>
      </c>
      <c r="C14" s="7">
        <v>150</v>
      </c>
      <c r="D14" s="8">
        <v>13</v>
      </c>
      <c r="E14" s="9">
        <f t="shared" si="0"/>
        <v>583.050193050193</v>
      </c>
      <c r="F14" s="10">
        <f t="shared" si="1"/>
        <v>0.25726773061386665</v>
      </c>
      <c r="G14" s="10">
        <f t="shared" si="2"/>
        <v>0.25623893009483301</v>
      </c>
      <c r="H14" s="10"/>
      <c r="I14" s="12">
        <f t="shared" si="3"/>
        <v>0.27960315683289916</v>
      </c>
      <c r="J14" s="21"/>
      <c r="K14" s="30"/>
      <c r="L14" s="47">
        <f>E14*I2</f>
        <v>164.13502369991056</v>
      </c>
    </row>
    <row r="15" spans="1:12">
      <c r="A15" s="39"/>
      <c r="B15" s="15" t="s">
        <v>11</v>
      </c>
      <c r="C15" s="16">
        <v>250</v>
      </c>
      <c r="D15" s="17">
        <v>14</v>
      </c>
      <c r="E15" s="18">
        <f t="shared" si="0"/>
        <v>599.76833976833973</v>
      </c>
      <c r="F15" s="19">
        <f t="shared" si="1"/>
        <v>0.41682760396549506</v>
      </c>
      <c r="G15" s="19">
        <f t="shared" si="2"/>
        <v>0.39582335335756669</v>
      </c>
      <c r="H15" s="19"/>
      <c r="I15" s="20">
        <f t="shared" si="3"/>
        <v>0.43191508451116301</v>
      </c>
      <c r="J15" s="21"/>
      <c r="K15" s="30"/>
      <c r="L15" s="47">
        <f t="shared" ref="L15:L24" si="4">E15*I3</f>
        <v>282.00746065138856</v>
      </c>
    </row>
    <row r="16" spans="1:12">
      <c r="A16" s="39"/>
      <c r="B16" s="15" t="s">
        <v>12</v>
      </c>
      <c r="C16" s="16">
        <v>350</v>
      </c>
      <c r="D16" s="17">
        <v>15</v>
      </c>
      <c r="E16" s="18">
        <f t="shared" si="0"/>
        <v>616.48648648648646</v>
      </c>
      <c r="F16" s="19">
        <f t="shared" si="1"/>
        <v>0.56773345024112232</v>
      </c>
      <c r="G16" s="19">
        <f t="shared" si="2"/>
        <v>0.52863353511914357</v>
      </c>
      <c r="H16" s="19"/>
      <c r="I16" s="20">
        <f t="shared" si="3"/>
        <v>0.57683508580193033</v>
      </c>
      <c r="J16" s="21"/>
      <c r="K16" s="30"/>
      <c r="L16" s="47">
        <f t="shared" si="4"/>
        <v>398.83146075110432</v>
      </c>
    </row>
    <row r="17" spans="1:12">
      <c r="A17" s="39"/>
      <c r="B17" s="15" t="s">
        <v>13</v>
      </c>
      <c r="C17" s="16">
        <v>450</v>
      </c>
      <c r="D17" s="17">
        <v>16</v>
      </c>
      <c r="E17" s="18">
        <f t="shared" si="0"/>
        <v>633.20463320463318</v>
      </c>
      <c r="F17" s="19">
        <f t="shared" si="1"/>
        <v>0.71067073170731709</v>
      </c>
      <c r="G17" s="19">
        <f t="shared" si="2"/>
        <v>0.6551594073428233</v>
      </c>
      <c r="H17" s="19"/>
      <c r="I17" s="20">
        <f t="shared" si="3"/>
        <v>0.71489776535528304</v>
      </c>
      <c r="J17" s="21"/>
      <c r="K17" s="30"/>
      <c r="L17" s="47">
        <f t="shared" si="4"/>
        <v>514.74850613718002</v>
      </c>
    </row>
    <row r="18" spans="1:12">
      <c r="A18" s="39"/>
      <c r="B18" s="15" t="s">
        <v>14</v>
      </c>
      <c r="C18" s="16">
        <v>550</v>
      </c>
      <c r="D18" s="17">
        <v>17</v>
      </c>
      <c r="E18" s="18">
        <f t="shared" si="0"/>
        <v>649.92277992277991</v>
      </c>
      <c r="F18" s="19">
        <f t="shared" si="1"/>
        <v>0.84625438127487673</v>
      </c>
      <c r="G18" s="19">
        <f t="shared" si="2"/>
        <v>0.7758440638500218</v>
      </c>
      <c r="H18" s="19"/>
      <c r="I18" s="20">
        <f t="shared" si="3"/>
        <v>0.84658661891168185</v>
      </c>
      <c r="J18" s="21"/>
      <c r="K18" s="30"/>
      <c r="L18" s="47">
        <f t="shared" si="4"/>
        <v>629.87751303671928</v>
      </c>
    </row>
    <row r="19" spans="1:12">
      <c r="A19" s="39"/>
      <c r="B19" s="15" t="s">
        <v>15</v>
      </c>
      <c r="C19" s="16">
        <v>650</v>
      </c>
      <c r="D19" s="17">
        <v>18</v>
      </c>
      <c r="E19" s="18">
        <f t="shared" si="0"/>
        <v>666.64092664092664</v>
      </c>
      <c r="F19" s="19">
        <f t="shared" si="1"/>
        <v>0.97503764624116762</v>
      </c>
      <c r="G19" s="19">
        <f t="shared" si="2"/>
        <v>0.89108929769987333</v>
      </c>
      <c r="H19" s="19"/>
      <c r="I19" s="20">
        <f t="shared" si="3"/>
        <v>0.97234007558759994</v>
      </c>
      <c r="J19" s="21"/>
      <c r="K19" s="31"/>
      <c r="L19" s="47">
        <f t="shared" si="4"/>
        <v>744.31901958599656</v>
      </c>
    </row>
    <row r="20" spans="1:12">
      <c r="A20" s="39"/>
      <c r="B20" s="15" t="s">
        <v>16</v>
      </c>
      <c r="C20" s="16">
        <v>750</v>
      </c>
      <c r="D20" s="17">
        <v>19</v>
      </c>
      <c r="E20" s="18">
        <f t="shared" si="0"/>
        <v>683.35907335907336</v>
      </c>
      <c r="F20" s="19">
        <f t="shared" si="1"/>
        <v>1.0975196338776203</v>
      </c>
      <c r="G20" s="19">
        <f t="shared" si="2"/>
        <v>1.0012603629095462</v>
      </c>
      <c r="H20" s="19"/>
      <c r="I20" s="20">
        <f t="shared" si="3"/>
        <v>1.092556693776207</v>
      </c>
      <c r="J20" s="21"/>
      <c r="K20" s="31"/>
      <c r="L20" s="47">
        <f t="shared" si="4"/>
        <v>858.15848810859961</v>
      </c>
    </row>
    <row r="21" spans="1:12">
      <c r="A21" s="39"/>
      <c r="B21" s="15" t="s">
        <v>17</v>
      </c>
      <c r="C21" s="16">
        <v>850</v>
      </c>
      <c r="D21" s="17">
        <v>20</v>
      </c>
      <c r="E21" s="18">
        <f t="shared" si="0"/>
        <v>700.07722007722009</v>
      </c>
      <c r="F21" s="19">
        <f t="shared" si="1"/>
        <v>1.2141517758658724</v>
      </c>
      <c r="G21" s="19">
        <f t="shared" si="2"/>
        <v>1.1066900854638004</v>
      </c>
      <c r="H21" s="19"/>
      <c r="I21" s="20">
        <f t="shared" si="3"/>
        <v>1.2075996470045722</v>
      </c>
      <c r="J21" s="21"/>
      <c r="K21" s="31"/>
      <c r="L21" s="47">
        <f t="shared" si="4"/>
        <v>971.46893126874897</v>
      </c>
    </row>
    <row r="22" spans="1:12">
      <c r="A22" s="39"/>
      <c r="B22" s="15" t="s">
        <v>18</v>
      </c>
      <c r="C22" s="16">
        <v>950</v>
      </c>
      <c r="D22" s="17">
        <v>21</v>
      </c>
      <c r="E22" s="18">
        <f t="shared" si="0"/>
        <v>716.79536679536682</v>
      </c>
      <c r="F22" s="19">
        <f t="shared" si="1"/>
        <v>1.3253433880958794</v>
      </c>
      <c r="G22" s="19">
        <f t="shared" si="2"/>
        <v>1.207682425919494</v>
      </c>
      <c r="H22" s="19"/>
      <c r="I22" s="20">
        <f t="shared" si="3"/>
        <v>1.3178006113814689</v>
      </c>
      <c r="J22" s="21"/>
      <c r="K22" s="31"/>
      <c r="L22" s="47">
        <f t="shared" si="4"/>
        <v>1084.3130169835772</v>
      </c>
    </row>
    <row r="23" spans="1:12">
      <c r="A23" s="39"/>
      <c r="B23" s="15" t="s">
        <v>19</v>
      </c>
      <c r="C23" s="16">
        <v>1050</v>
      </c>
      <c r="D23" s="17">
        <v>22</v>
      </c>
      <c r="E23" s="18">
        <f t="shared" si="0"/>
        <v>733.51351351351354</v>
      </c>
      <c r="F23" s="19">
        <f t="shared" si="1"/>
        <v>1.431466470154753</v>
      </c>
      <c r="G23" s="19">
        <f t="shared" si="2"/>
        <v>1.304515577806979</v>
      </c>
      <c r="H23" s="19"/>
      <c r="I23" s="20">
        <f t="shared" si="3"/>
        <v>1.4234631465153775</v>
      </c>
      <c r="J23" s="21"/>
      <c r="K23" s="31"/>
      <c r="L23" s="47">
        <f t="shared" si="4"/>
        <v>746.15214916296566</v>
      </c>
    </row>
    <row r="24" spans="1:12">
      <c r="A24" s="39"/>
      <c r="B24" s="15" t="s">
        <v>20</v>
      </c>
      <c r="C24" s="16">
        <v>1150</v>
      </c>
      <c r="D24" s="17">
        <v>23</v>
      </c>
      <c r="E24" s="18">
        <f t="shared" si="0"/>
        <v>750.23166023166027</v>
      </c>
      <c r="F24" s="19">
        <f t="shared" si="1"/>
        <v>1.5328598631053469</v>
      </c>
      <c r="G24" s="19">
        <f t="shared" si="2"/>
        <v>1.3974446714722739</v>
      </c>
      <c r="H24" s="19"/>
      <c r="I24" s="20">
        <f t="shared" si="3"/>
        <v>1.524865645896796</v>
      </c>
      <c r="J24" s="21"/>
      <c r="K24" s="31"/>
      <c r="L24" s="47">
        <f t="shared" si="4"/>
        <v>1308.8109427620027</v>
      </c>
    </row>
    <row r="25" spans="1:12" ht="13.5" thickBot="1">
      <c r="A25" s="40"/>
      <c r="B25" s="22" t="s">
        <v>21</v>
      </c>
      <c r="C25" s="23">
        <v>1250</v>
      </c>
      <c r="D25" s="24">
        <v>24</v>
      </c>
      <c r="E25" s="25">
        <f t="shared" si="0"/>
        <v>766.949806949807</v>
      </c>
      <c r="F25" s="26">
        <f t="shared" si="1"/>
        <v>1.6298328634716068</v>
      </c>
      <c r="G25" s="26">
        <f t="shared" si="2"/>
        <v>1.4867041412330102</v>
      </c>
      <c r="H25" s="26"/>
      <c r="I25" s="27">
        <f t="shared" si="3"/>
        <v>1.6222639198948023</v>
      </c>
      <c r="J25" s="21"/>
      <c r="K25" s="48">
        <f>SUM(C14:C25)</f>
        <v>8400</v>
      </c>
      <c r="L25" s="49">
        <f>SUM(L14:L24)</f>
        <v>7702.8225121481937</v>
      </c>
    </row>
    <row r="26" spans="1:12">
      <c r="A26" s="41">
        <v>2011</v>
      </c>
      <c r="B26" s="6" t="s">
        <v>10</v>
      </c>
      <c r="C26" s="7">
        <v>200</v>
      </c>
      <c r="D26" s="32">
        <v>25</v>
      </c>
      <c r="E26" s="9">
        <f t="shared" si="0"/>
        <v>783.66795366795361</v>
      </c>
      <c r="F26" s="10">
        <f t="shared" si="1"/>
        <v>0.25521012957579942</v>
      </c>
      <c r="G26" s="10">
        <f t="shared" si="2"/>
        <v>0.25521012957579942</v>
      </c>
      <c r="H26" s="10"/>
      <c r="I26" s="12">
        <f t="shared" si="3"/>
        <v>0.27848054883275392</v>
      </c>
      <c r="J26" s="13"/>
      <c r="K26" s="29"/>
      <c r="L26" s="47">
        <f>E26*I14</f>
        <v>219.11603375433799</v>
      </c>
    </row>
    <row r="27" spans="1:12">
      <c r="A27" s="42"/>
      <c r="B27" s="15" t="s">
        <v>11</v>
      </c>
      <c r="C27" s="16">
        <v>300</v>
      </c>
      <c r="D27" s="33">
        <v>26</v>
      </c>
      <c r="E27" s="18">
        <f t="shared" si="0"/>
        <v>800.38610038610034</v>
      </c>
      <c r="F27" s="19">
        <f t="shared" si="1"/>
        <v>0.37481910274963826</v>
      </c>
      <c r="G27" s="19">
        <f t="shared" si="2"/>
        <v>0.37481910274963826</v>
      </c>
      <c r="H27" s="19"/>
      <c r="I27" s="20">
        <f t="shared" si="3"/>
        <v>0.40899563673360395</v>
      </c>
      <c r="J27" s="21"/>
      <c r="K27" s="29"/>
      <c r="L27" s="47">
        <f t="shared" ref="L27:L36" si="5">E27*I15</f>
        <v>345.69883018982273</v>
      </c>
    </row>
    <row r="28" spans="1:12">
      <c r="A28" s="42"/>
      <c r="B28" s="15" t="s">
        <v>12</v>
      </c>
      <c r="C28" s="16">
        <v>400</v>
      </c>
      <c r="D28" s="33">
        <v>27</v>
      </c>
      <c r="E28" s="18">
        <f t="shared" si="0"/>
        <v>817.10424710424707</v>
      </c>
      <c r="F28" s="19">
        <f t="shared" si="1"/>
        <v>0.48953361999716488</v>
      </c>
      <c r="G28" s="19">
        <f t="shared" si="2"/>
        <v>0.48953361999716488</v>
      </c>
      <c r="H28" s="19"/>
      <c r="I28" s="20">
        <f t="shared" si="3"/>
        <v>0.53416998531951099</v>
      </c>
      <c r="J28" s="21"/>
      <c r="K28" s="29"/>
      <c r="L28" s="47">
        <f t="shared" si="5"/>
        <v>471.33439848750004</v>
      </c>
    </row>
    <row r="29" spans="1:12">
      <c r="A29" s="42"/>
      <c r="B29" s="15" t="s">
        <v>13</v>
      </c>
      <c r="C29" s="16">
        <v>500</v>
      </c>
      <c r="D29" s="33">
        <v>28</v>
      </c>
      <c r="E29" s="18">
        <f t="shared" si="0"/>
        <v>833.82239382239379</v>
      </c>
      <c r="F29" s="19">
        <f t="shared" si="1"/>
        <v>0.59964808297832939</v>
      </c>
      <c r="G29" s="19">
        <f t="shared" si="2"/>
        <v>0.59964808297832939</v>
      </c>
      <c r="H29" s="19"/>
      <c r="I29" s="20">
        <f t="shared" si="3"/>
        <v>0.65432484020865045</v>
      </c>
      <c r="J29" s="21"/>
      <c r="K29" s="29"/>
      <c r="L29" s="47">
        <f t="shared" si="5"/>
        <v>596.09776604682213</v>
      </c>
    </row>
    <row r="30" spans="1:12">
      <c r="A30" s="42"/>
      <c r="B30" s="15" t="s">
        <v>14</v>
      </c>
      <c r="C30" s="16">
        <v>600</v>
      </c>
      <c r="D30" s="33">
        <v>29</v>
      </c>
      <c r="E30" s="18">
        <f t="shared" si="0"/>
        <v>850.54054054054052</v>
      </c>
      <c r="F30" s="19">
        <f t="shared" si="1"/>
        <v>0.70543374642516687</v>
      </c>
      <c r="G30" s="19">
        <f t="shared" si="2"/>
        <v>0.70543374642516687</v>
      </c>
      <c r="H30" s="19"/>
      <c r="I30" s="20">
        <f t="shared" si="3"/>
        <v>0.76975618952177671</v>
      </c>
      <c r="J30" s="21"/>
      <c r="K30" s="29"/>
      <c r="L30" s="47">
        <f t="shared" si="5"/>
        <v>720.05624046353046</v>
      </c>
    </row>
    <row r="31" spans="1:12">
      <c r="A31" s="42"/>
      <c r="B31" s="15" t="s">
        <v>15</v>
      </c>
      <c r="C31" s="16">
        <v>700</v>
      </c>
      <c r="D31" s="33">
        <v>30</v>
      </c>
      <c r="E31" s="18">
        <f t="shared" si="0"/>
        <v>867.25868725868713</v>
      </c>
      <c r="F31" s="19">
        <f t="shared" si="1"/>
        <v>0.80714094915857904</v>
      </c>
      <c r="G31" s="19">
        <f t="shared" si="2"/>
        <v>0.80714094915857904</v>
      </c>
      <c r="H31" s="19"/>
      <c r="I31" s="20">
        <f t="shared" si="3"/>
        <v>0.88073719832625863</v>
      </c>
      <c r="J31" s="21"/>
      <c r="K31" s="29"/>
      <c r="L31" s="47">
        <f t="shared" si="5"/>
        <v>843.27037752311458</v>
      </c>
    </row>
    <row r="32" spans="1:12">
      <c r="A32" s="42"/>
      <c r="B32" s="15" t="s">
        <v>16</v>
      </c>
      <c r="C32" s="16">
        <v>800</v>
      </c>
      <c r="D32" s="33">
        <v>31</v>
      </c>
      <c r="E32" s="18">
        <f t="shared" si="0"/>
        <v>883.97683397683386</v>
      </c>
      <c r="F32" s="19">
        <f t="shared" si="1"/>
        <v>0.90500109194147205</v>
      </c>
      <c r="G32" s="19">
        <f t="shared" si="2"/>
        <v>0.90500109194147205</v>
      </c>
      <c r="H32" s="19"/>
      <c r="I32" s="20">
        <f t="shared" si="3"/>
        <v>0.98752036683265454</v>
      </c>
      <c r="J32" s="21"/>
      <c r="K32" s="29"/>
      <c r="L32" s="47">
        <f t="shared" si="5"/>
        <v>965.79480710448865</v>
      </c>
    </row>
    <row r="33" spans="1:12">
      <c r="A33" s="42"/>
      <c r="B33" s="15" t="s">
        <v>17</v>
      </c>
      <c r="C33" s="16">
        <v>900</v>
      </c>
      <c r="D33" s="33">
        <v>32</v>
      </c>
      <c r="E33" s="18">
        <f t="shared" si="0"/>
        <v>900.69498069498059</v>
      </c>
      <c r="F33" s="19">
        <f t="shared" si="1"/>
        <v>0.99922839506172856</v>
      </c>
      <c r="G33" s="19">
        <f t="shared" si="2"/>
        <v>0.99922839506172856</v>
      </c>
      <c r="H33" s="19"/>
      <c r="I33" s="20">
        <f t="shared" si="3"/>
        <v>1.0903394482365754</v>
      </c>
      <c r="J33" s="21"/>
      <c r="K33" s="29"/>
      <c r="L33" s="47">
        <f t="shared" si="5"/>
        <v>1087.6789407460485</v>
      </c>
    </row>
    <row r="34" spans="1:12">
      <c r="A34" s="42"/>
      <c r="B34" s="15" t="s">
        <v>18</v>
      </c>
      <c r="C34" s="16">
        <v>1000</v>
      </c>
      <c r="D34" s="33">
        <v>33</v>
      </c>
      <c r="E34" s="18">
        <f t="shared" si="0"/>
        <v>917.41312741312731</v>
      </c>
      <c r="F34" s="19">
        <f t="shared" si="1"/>
        <v>1.0900214637431085</v>
      </c>
      <c r="G34" s="19">
        <f t="shared" si="2"/>
        <v>1.0900214637431085</v>
      </c>
      <c r="H34" s="19"/>
      <c r="I34" s="20">
        <f t="shared" si="3"/>
        <v>1.189411156865958</v>
      </c>
      <c r="J34" s="21"/>
      <c r="K34" s="29"/>
      <c r="L34" s="47">
        <f t="shared" si="5"/>
        <v>1208.9675801944045</v>
      </c>
    </row>
    <row r="35" spans="1:12">
      <c r="A35" s="42"/>
      <c r="B35" s="15" t="s">
        <v>19</v>
      </c>
      <c r="C35" s="16">
        <v>1100</v>
      </c>
      <c r="D35" s="33">
        <v>34</v>
      </c>
      <c r="E35" s="18">
        <f t="shared" si="0"/>
        <v>934.13127413127404</v>
      </c>
      <c r="F35" s="19">
        <f t="shared" si="1"/>
        <v>1.1775646854592048</v>
      </c>
      <c r="G35" s="19">
        <f t="shared" si="2"/>
        <v>1.1775646854592048</v>
      </c>
      <c r="H35" s="19"/>
      <c r="I35" s="20">
        <f t="shared" si="3"/>
        <v>1.2849366929040766</v>
      </c>
      <c r="J35" s="21"/>
      <c r="K35" s="29"/>
      <c r="L35" s="47">
        <f t="shared" si="5"/>
        <v>1329.701442733322</v>
      </c>
    </row>
    <row r="36" spans="1:12">
      <c r="A36" s="42"/>
      <c r="B36" s="15" t="s">
        <v>20</v>
      </c>
      <c r="C36" s="16">
        <v>1200</v>
      </c>
      <c r="D36" s="33">
        <v>35</v>
      </c>
      <c r="E36" s="18">
        <f t="shared" si="0"/>
        <v>950.84942084942077</v>
      </c>
      <c r="F36" s="19">
        <f t="shared" si="1"/>
        <v>1.2620294798392009</v>
      </c>
      <c r="G36" s="19">
        <f t="shared" si="2"/>
        <v>1.2620294798392009</v>
      </c>
      <c r="H36" s="19"/>
      <c r="I36" s="20">
        <f t="shared" si="3"/>
        <v>1.3771031062634682</v>
      </c>
      <c r="J36" s="21"/>
      <c r="K36" s="29"/>
      <c r="L36" s="47">
        <f t="shared" si="5"/>
        <v>1449.9176162741464</v>
      </c>
    </row>
    <row r="37" spans="1:12" ht="13.5" thickBot="1">
      <c r="A37" s="43"/>
      <c r="B37" s="22" t="s">
        <v>21</v>
      </c>
      <c r="C37" s="37">
        <v>1300</v>
      </c>
      <c r="D37" s="34">
        <v>36</v>
      </c>
      <c r="E37" s="25">
        <f t="shared" si="0"/>
        <v>967.56756756756749</v>
      </c>
      <c r="F37" s="26">
        <f t="shared" si="1"/>
        <v>1.3435754189944136</v>
      </c>
      <c r="G37" s="26">
        <f t="shared" si="2"/>
        <v>1.3435754189944136</v>
      </c>
      <c r="H37" s="26"/>
      <c r="I37" s="27">
        <f t="shared" si="3"/>
        <v>1.4660845190654286</v>
      </c>
      <c r="J37" s="28"/>
      <c r="K37" s="48">
        <f>SUM(C26:C37)</f>
        <v>9000</v>
      </c>
      <c r="L37" s="49">
        <f>SUM(L26:L36)</f>
        <v>9237.6340335175373</v>
      </c>
    </row>
    <row r="38" spans="1:12">
      <c r="A38" s="44">
        <v>2012</v>
      </c>
      <c r="B38" s="6" t="s">
        <v>10</v>
      </c>
      <c r="C38" s="32"/>
      <c r="D38" s="32">
        <v>37</v>
      </c>
      <c r="E38" s="9">
        <f t="shared" si="0"/>
        <v>984.28571428571422</v>
      </c>
      <c r="F38" s="12"/>
      <c r="G38" s="12"/>
      <c r="H38" s="12"/>
      <c r="I38" s="12"/>
      <c r="J38" s="13">
        <f>E38*I26</f>
        <v>274.10442592252491</v>
      </c>
      <c r="K38" s="14"/>
    </row>
    <row r="39" spans="1:12">
      <c r="A39" s="45"/>
      <c r="B39" s="15" t="s">
        <v>11</v>
      </c>
      <c r="C39" s="33"/>
      <c r="D39" s="33">
        <v>38</v>
      </c>
      <c r="E39" s="18">
        <f t="shared" si="0"/>
        <v>1001.0038610038609</v>
      </c>
      <c r="F39" s="20"/>
      <c r="G39" s="20"/>
      <c r="H39" s="20"/>
      <c r="I39" s="20"/>
      <c r="J39" s="21">
        <f t="shared" ref="J39:J49" si="6">E39*I27</f>
        <v>409.40621150407009</v>
      </c>
      <c r="K39" s="14"/>
    </row>
    <row r="40" spans="1:12">
      <c r="A40" s="45"/>
      <c r="B40" s="15" t="s">
        <v>12</v>
      </c>
      <c r="C40" s="33"/>
      <c r="D40" s="33">
        <v>39</v>
      </c>
      <c r="E40" s="18">
        <f t="shared" si="0"/>
        <v>1017.7220077220077</v>
      </c>
      <c r="F40" s="20"/>
      <c r="G40" s="20"/>
      <c r="H40" s="20"/>
      <c r="I40" s="20"/>
      <c r="J40" s="21">
        <f t="shared" si="6"/>
        <v>543.63654992420811</v>
      </c>
      <c r="K40" s="14"/>
    </row>
    <row r="41" spans="1:12">
      <c r="A41" s="45"/>
      <c r="B41" s="15" t="s">
        <v>13</v>
      </c>
      <c r="C41" s="33"/>
      <c r="D41" s="33">
        <v>40</v>
      </c>
      <c r="E41" s="18">
        <f t="shared" si="0"/>
        <v>1034.4401544401544</v>
      </c>
      <c r="F41" s="20"/>
      <c r="G41" s="20"/>
      <c r="H41" s="20"/>
      <c r="I41" s="20"/>
      <c r="J41" s="21">
        <f t="shared" si="6"/>
        <v>676.85988875946578</v>
      </c>
      <c r="K41" s="14"/>
    </row>
    <row r="42" spans="1:12">
      <c r="A42" s="45"/>
      <c r="B42" s="15" t="s">
        <v>14</v>
      </c>
      <c r="C42" s="33"/>
      <c r="D42" s="33">
        <v>41</v>
      </c>
      <c r="E42" s="18">
        <f t="shared" si="0"/>
        <v>1051.1583011583011</v>
      </c>
      <c r="F42" s="20"/>
      <c r="G42" s="20"/>
      <c r="H42" s="20"/>
      <c r="I42" s="20"/>
      <c r="J42" s="21">
        <f t="shared" si="6"/>
        <v>809.13560848379814</v>
      </c>
      <c r="K42" s="14"/>
    </row>
    <row r="43" spans="1:12">
      <c r="A43" s="45"/>
      <c r="B43" s="15" t="s">
        <v>15</v>
      </c>
      <c r="C43" s="33"/>
      <c r="D43" s="33">
        <v>42</v>
      </c>
      <c r="E43" s="18">
        <f t="shared" si="0"/>
        <v>1067.8764478764479</v>
      </c>
      <c r="F43" s="20"/>
      <c r="G43" s="20"/>
      <c r="H43" s="20"/>
      <c r="I43" s="20"/>
      <c r="J43" s="21">
        <f t="shared" si="6"/>
        <v>940.51851086129966</v>
      </c>
      <c r="K43" s="14"/>
    </row>
    <row r="44" spans="1:12">
      <c r="A44" s="45"/>
      <c r="B44" s="15" t="s">
        <v>16</v>
      </c>
      <c r="C44" s="33"/>
      <c r="D44" s="33">
        <v>43</v>
      </c>
      <c r="E44" s="18">
        <f t="shared" si="0"/>
        <v>1084.5945945945946</v>
      </c>
      <c r="F44" s="20"/>
      <c r="G44" s="20"/>
      <c r="H44" s="20"/>
      <c r="I44" s="20"/>
      <c r="J44" s="21">
        <f t="shared" si="6"/>
        <v>1071.0592519187683</v>
      </c>
      <c r="K44" s="14"/>
    </row>
    <row r="45" spans="1:12">
      <c r="A45" s="45"/>
      <c r="B45" s="15" t="s">
        <v>17</v>
      </c>
      <c r="C45" s="33"/>
      <c r="D45" s="33">
        <v>44</v>
      </c>
      <c r="E45" s="18">
        <f t="shared" si="0"/>
        <v>1101.3127413127413</v>
      </c>
      <c r="F45" s="20"/>
      <c r="G45" s="20"/>
      <c r="H45" s="20"/>
      <c r="I45" s="20"/>
      <c r="J45" s="21">
        <f t="shared" si="6"/>
        <v>1200.8047266988447</v>
      </c>
      <c r="K45" s="14"/>
    </row>
    <row r="46" spans="1:12">
      <c r="A46" s="45"/>
      <c r="B46" s="15" t="s">
        <v>18</v>
      </c>
      <c r="C46" s="33"/>
      <c r="D46" s="33">
        <v>45</v>
      </c>
      <c r="E46" s="18">
        <f t="shared" si="0"/>
        <v>1118.030888030888</v>
      </c>
      <c r="F46" s="20"/>
      <c r="G46" s="20"/>
      <c r="H46" s="20"/>
      <c r="I46" s="20"/>
      <c r="J46" s="21">
        <f t="shared" si="6"/>
        <v>1329.7984119446928</v>
      </c>
      <c r="K46" s="14"/>
    </row>
    <row r="47" spans="1:12">
      <c r="A47" s="45"/>
      <c r="B47" s="15" t="s">
        <v>19</v>
      </c>
      <c r="C47" s="33"/>
      <c r="D47" s="33">
        <v>46</v>
      </c>
      <c r="E47" s="18">
        <f t="shared" si="0"/>
        <v>1134.7490347490348</v>
      </c>
      <c r="F47" s="20"/>
      <c r="G47" s="20"/>
      <c r="H47" s="20"/>
      <c r="I47" s="20"/>
      <c r="J47" s="21">
        <f t="shared" si="6"/>
        <v>1458.0806719865179</v>
      </c>
      <c r="K47" s="14"/>
    </row>
    <row r="48" spans="1:12">
      <c r="A48" s="45"/>
      <c r="B48" s="15" t="s">
        <v>20</v>
      </c>
      <c r="C48" s="33"/>
      <c r="D48" s="33">
        <v>47</v>
      </c>
      <c r="E48" s="18">
        <f t="shared" si="0"/>
        <v>1151.4671814671815</v>
      </c>
      <c r="F48" s="20"/>
      <c r="G48" s="20"/>
      <c r="H48" s="20"/>
      <c r="I48" s="20"/>
      <c r="J48" s="21">
        <f t="shared" si="6"/>
        <v>1585.6890323588962</v>
      </c>
      <c r="K48" s="14"/>
    </row>
    <row r="49" spans="1:12" ht="13.5" thickBot="1">
      <c r="A49" s="46"/>
      <c r="B49" s="22" t="s">
        <v>21</v>
      </c>
      <c r="C49" s="34"/>
      <c r="D49" s="34">
        <v>48</v>
      </c>
      <c r="E49" s="25">
        <f t="shared" si="0"/>
        <v>1168.1853281853282</v>
      </c>
      <c r="F49" s="27"/>
      <c r="G49" s="27"/>
      <c r="H49" s="27"/>
      <c r="I49" s="27"/>
      <c r="J49" s="28">
        <f t="shared" si="6"/>
        <v>1712.6584250518767</v>
      </c>
      <c r="K49" s="35"/>
      <c r="L49" s="35">
        <f>SUM(J38:J49)</f>
        <v>12011.751715414965</v>
      </c>
    </row>
  </sheetData>
  <mergeCells count="4">
    <mergeCell ref="A2:A13"/>
    <mergeCell ref="A14:A25"/>
    <mergeCell ref="A26:A37"/>
    <mergeCell ref="A38:A4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2011-12-30T09:01:30Z</dcterms:modified>
</cp:coreProperties>
</file>