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21075" windowHeight="9525" activeTab="1"/>
  </bookViews>
  <sheets>
    <sheet name="Сводная таблица" sheetId="4" r:id="rId1"/>
    <sheet name="Лист1" sheetId="1" r:id="rId2"/>
    <sheet name="Лист3" sheetId="3" r:id="rId3"/>
  </sheets>
  <definedNames>
    <definedName name="Код_материала">OFFSET(Лист1!$A$1,1,0,COUNTA(Лист1!$A:$A)-1)</definedName>
    <definedName name="Поставщики">OFFSET(Лист1!$A$1,1,1,COUNTA(Лист1!$A:$A)-1)</definedName>
  </definedNames>
  <calcPr calcId="145621" iterate="1"/>
  <pivotCaches>
    <pivotCache cacheId="21" r:id="rId4"/>
  </pivotCaches>
</workbook>
</file>

<file path=xl/calcChain.xml><?xml version="1.0" encoding="utf-8"?>
<calcChain xmlns="http://schemas.openxmlformats.org/spreadsheetml/2006/main">
  <c r="F2" i="1" l="1"/>
  <c r="F3" i="1" s="1"/>
  <c r="G3" i="1" l="1"/>
  <c r="G2" i="1"/>
  <c r="F4" i="1"/>
  <c r="G4" i="1" l="1"/>
  <c r="H3" i="1"/>
  <c r="H2" i="1"/>
  <c r="F5" i="1"/>
  <c r="I3" i="1" l="1"/>
  <c r="J3" i="1"/>
  <c r="K3" i="1" s="1"/>
  <c r="L3" i="1" s="1"/>
  <c r="G5" i="1"/>
  <c r="H4" i="1"/>
  <c r="J2" i="1"/>
  <c r="I2" i="1"/>
  <c r="F6" i="1"/>
  <c r="H5" i="1" l="1"/>
  <c r="J4" i="1"/>
  <c r="M3" i="1"/>
  <c r="N3" i="1"/>
  <c r="I4" i="1"/>
  <c r="G6" i="1"/>
  <c r="H6" i="1"/>
  <c r="K2" i="1"/>
  <c r="F7" i="1"/>
  <c r="I6" i="1" l="1"/>
  <c r="F8" i="1"/>
  <c r="G7" i="1"/>
  <c r="K4" i="1"/>
  <c r="O3" i="1"/>
  <c r="P3" i="1" s="1"/>
  <c r="I5" i="1"/>
  <c r="K5" i="1" s="1"/>
  <c r="J5" i="1"/>
  <c r="L2" i="1"/>
  <c r="M2" i="1" s="1"/>
  <c r="F9" i="1" l="1"/>
  <c r="G8" i="1"/>
  <c r="L5" i="1"/>
  <c r="O5" i="1" s="1"/>
  <c r="L4" i="1"/>
  <c r="I7" i="1"/>
  <c r="J7" i="1" s="1"/>
  <c r="J6" i="1"/>
  <c r="H7" i="1"/>
  <c r="M5" i="1"/>
  <c r="N5" i="1" s="1"/>
  <c r="N2" i="1"/>
  <c r="F10" i="1" l="1"/>
  <c r="G9" i="1"/>
  <c r="H9" i="1"/>
  <c r="I9" i="1" s="1"/>
  <c r="I8" i="1"/>
  <c r="L7" i="1"/>
  <c r="H8" i="1"/>
  <c r="M4" i="1"/>
  <c r="P5" i="1"/>
  <c r="K7" i="1"/>
  <c r="K6" i="1"/>
  <c r="L6" i="1" s="1"/>
  <c r="O2" i="1"/>
  <c r="P2" i="1" s="1"/>
  <c r="M7" i="1" l="1"/>
  <c r="N7" i="1" s="1"/>
  <c r="O7" i="1" s="1"/>
  <c r="P7" i="1" s="1"/>
  <c r="N4" i="1"/>
  <c r="K8" i="1"/>
  <c r="J8" i="1"/>
  <c r="J9" i="1"/>
  <c r="M6" i="1"/>
  <c r="G10" i="1"/>
  <c r="H10" i="1" l="1"/>
  <c r="N6" i="1"/>
  <c r="O6" i="1" s="1"/>
  <c r="P6" i="1" s="1"/>
  <c r="K9" i="1"/>
  <c r="O4" i="1"/>
  <c r="P4" i="1" s="1"/>
  <c r="L8" i="1"/>
  <c r="M8" i="1" s="1"/>
  <c r="N8" i="1" s="1"/>
  <c r="O8" i="1" s="1"/>
  <c r="L9" i="1" l="1"/>
  <c r="P8" i="1"/>
  <c r="I10" i="1"/>
  <c r="J10" i="1" s="1"/>
  <c r="K10" i="1" s="1"/>
  <c r="M9" i="1" l="1"/>
  <c r="N9" i="1" s="1"/>
  <c r="O9" i="1" s="1"/>
  <c r="L10" i="1"/>
  <c r="M10" i="1"/>
  <c r="N10" i="1" l="1"/>
  <c r="O10" i="1" s="1"/>
  <c r="P10" i="1" s="1"/>
  <c r="P9" i="1"/>
</calcChain>
</file>

<file path=xl/sharedStrings.xml><?xml version="1.0" encoding="utf-8"?>
<sst xmlns="http://schemas.openxmlformats.org/spreadsheetml/2006/main" count="41" uniqueCount="27">
  <si>
    <t>Поставщики</t>
  </si>
  <si>
    <t>Код материала</t>
  </si>
  <si>
    <t>ООО МИР</t>
  </si>
  <si>
    <t>ООО ЗАРЯ</t>
  </si>
  <si>
    <t>ИП Шведов</t>
  </si>
  <si>
    <t>ООО Верфь</t>
  </si>
  <si>
    <t>ООО мобил</t>
  </si>
  <si>
    <t>ИП новые технологии</t>
  </si>
  <si>
    <t>ИП Василийэ</t>
  </si>
  <si>
    <t>Названия строк</t>
  </si>
  <si>
    <t>Общий итог</t>
  </si>
  <si>
    <t>Нужно чтобы  данные  по поставщикам были представлены в след ввиде</t>
  </si>
  <si>
    <t>Кода Материала</t>
  </si>
  <si>
    <t>Поставщик 1</t>
  </si>
  <si>
    <t>Поставщик 2</t>
  </si>
  <si>
    <t>Поставщик 3</t>
  </si>
  <si>
    <t>Поставщик 4</t>
  </si>
  <si>
    <t>Поставщик1</t>
  </si>
  <si>
    <t>Поставщик2</t>
  </si>
  <si>
    <t>Поставщик3</t>
  </si>
  <si>
    <t>Поставщик4</t>
  </si>
  <si>
    <t>Поставщик5</t>
  </si>
  <si>
    <t>Поставщик6</t>
  </si>
  <si>
    <t>Поставщик7</t>
  </si>
  <si>
    <t>Поставщик8</t>
  </si>
  <si>
    <t>Поставщик9</t>
  </si>
  <si>
    <t>Поставщик10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</si>
</sst>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nov, Igor" refreshedDate="41780.415694791664" createdVersion="4" refreshedVersion="4" minRefreshableVersion="3" recordCount="7">
  <cacheSource type="worksheet">
    <worksheetSource ref="A1:B8" sheet="Лист1"/>
  </cacheSource>
  <cacheFields count="2">
    <cacheField name="Код материала" numFmtId="0">
      <sharedItems containsSemiMixedTypes="0" containsString="0" containsNumber="1" containsInteger="1" minValue="357" maxValue="3678" count="4">
        <n v="1567"/>
        <n v="357"/>
        <n v="3678"/>
        <n v="896"/>
      </sharedItems>
    </cacheField>
    <cacheField name="Поставщики" numFmtId="0">
      <sharedItems count="7">
        <s v="ООО МИР"/>
        <s v="ИП новые технологии"/>
        <s v="ООО ЗАРЯ"/>
        <s v="ИП Шведов"/>
        <s v="ООО Верфь"/>
        <s v="ООО мобил"/>
        <s v="ИП Василийэ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0"/>
    <x v="2"/>
  </r>
  <r>
    <x v="0"/>
    <x v="3"/>
  </r>
  <r>
    <x v="2"/>
    <x v="4"/>
  </r>
  <r>
    <x v="3"/>
    <x v="5"/>
  </r>
  <r>
    <x v="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15" firstHeaderRow="1" firstDataRow="1" firstDataCol="1"/>
  <pivotFields count="2">
    <pivotField axis="axisRow" showAll="0">
      <items count="5">
        <item x="1"/>
        <item x="3"/>
        <item x="0"/>
        <item x="2"/>
        <item t="default"/>
      </items>
    </pivotField>
    <pivotField axis="axisRow" showAll="0">
      <items count="8">
        <item x="6"/>
        <item x="1"/>
        <item x="3"/>
        <item x="4"/>
        <item x="2"/>
        <item x="0"/>
        <item x="5"/>
        <item t="default"/>
      </items>
    </pivotField>
  </pivotFields>
  <rowFields count="2">
    <field x="0"/>
    <field x="1"/>
  </rowFields>
  <rowItems count="12">
    <i>
      <x/>
    </i>
    <i r="1">
      <x/>
    </i>
    <i r="1">
      <x v="1"/>
    </i>
    <i>
      <x v="1"/>
    </i>
    <i r="1">
      <x v="6"/>
    </i>
    <i>
      <x v="2"/>
    </i>
    <i r="1">
      <x v="2"/>
    </i>
    <i r="1">
      <x v="4"/>
    </i>
    <i r="1">
      <x v="5"/>
    </i>
    <i>
      <x v="3"/>
    </i>
    <i r="1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24"/>
  <sheetViews>
    <sheetView workbookViewId="0">
      <selection activeCell="A6" sqref="A6"/>
      <pivotSelection pane="bottomRight" showHeader="1" extendable="1" axis="axisRow" dimension="1" start="2" max="3" activeRow="5" previousRow="5" click="1" r:id="rId1">
        <pivotArea dataOnly="0" fieldPosition="0">
          <references count="1">
            <reference field="1" count="1">
              <x v="1"/>
            </reference>
          </references>
        </pivotArea>
      </pivotSelection>
    </sheetView>
  </sheetViews>
  <sheetFormatPr defaultRowHeight="15" x14ac:dyDescent="0.25"/>
  <cols>
    <col min="1" max="1" width="25.140625" bestFit="1" customWidth="1"/>
  </cols>
  <sheetData>
    <row r="3" spans="1:1" x14ac:dyDescent="0.25">
      <c r="A3" s="1" t="s">
        <v>9</v>
      </c>
    </row>
    <row r="4" spans="1:1" x14ac:dyDescent="0.25">
      <c r="A4" s="2">
        <v>357</v>
      </c>
    </row>
    <row r="5" spans="1:1" x14ac:dyDescent="0.25">
      <c r="A5" s="3" t="s">
        <v>8</v>
      </c>
    </row>
    <row r="6" spans="1:1" x14ac:dyDescent="0.25">
      <c r="A6" s="3" t="s">
        <v>7</v>
      </c>
    </row>
    <row r="7" spans="1:1" x14ac:dyDescent="0.25">
      <c r="A7" s="2">
        <v>896</v>
      </c>
    </row>
    <row r="8" spans="1:1" x14ac:dyDescent="0.25">
      <c r="A8" s="3" t="s">
        <v>6</v>
      </c>
    </row>
    <row r="9" spans="1:1" x14ac:dyDescent="0.25">
      <c r="A9" s="2">
        <v>1567</v>
      </c>
    </row>
    <row r="10" spans="1:1" x14ac:dyDescent="0.25">
      <c r="A10" s="3" t="s">
        <v>4</v>
      </c>
    </row>
    <row r="11" spans="1:1" x14ac:dyDescent="0.25">
      <c r="A11" s="3" t="s">
        <v>3</v>
      </c>
    </row>
    <row r="12" spans="1:1" x14ac:dyDescent="0.25">
      <c r="A12" s="3" t="s">
        <v>2</v>
      </c>
    </row>
    <row r="13" spans="1:1" x14ac:dyDescent="0.25">
      <c r="A13" s="2">
        <v>3678</v>
      </c>
    </row>
    <row r="14" spans="1:1" x14ac:dyDescent="0.25">
      <c r="A14" s="3" t="s">
        <v>5</v>
      </c>
    </row>
    <row r="15" spans="1:1" x14ac:dyDescent="0.25">
      <c r="A15" s="2" t="s">
        <v>10</v>
      </c>
    </row>
    <row r="18" spans="1:5" x14ac:dyDescent="0.25">
      <c r="A18" t="s">
        <v>11</v>
      </c>
    </row>
    <row r="21" spans="1:5" x14ac:dyDescent="0.25">
      <c r="A21" t="s">
        <v>12</v>
      </c>
      <c r="B21" t="s">
        <v>13</v>
      </c>
      <c r="C21" t="s">
        <v>14</v>
      </c>
      <c r="D21" t="s">
        <v>15</v>
      </c>
      <c r="E21" t="s">
        <v>16</v>
      </c>
    </row>
    <row r="22" spans="1:5" x14ac:dyDescent="0.25">
      <c r="A22">
        <v>357</v>
      </c>
      <c r="B22" s="3" t="s">
        <v>8</v>
      </c>
      <c r="C22" s="3" t="s">
        <v>7</v>
      </c>
    </row>
    <row r="23" spans="1:5" x14ac:dyDescent="0.25">
      <c r="A23" s="4">
        <v>896</v>
      </c>
      <c r="B23" s="3" t="s">
        <v>6</v>
      </c>
    </row>
    <row r="24" spans="1:5" x14ac:dyDescent="0.25">
      <c r="A24" s="4">
        <v>1567</v>
      </c>
      <c r="B24" s="3" t="s">
        <v>4</v>
      </c>
      <c r="C24" s="3" t="s">
        <v>3</v>
      </c>
      <c r="D24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0"/>
  <sheetViews>
    <sheetView tabSelected="1" workbookViewId="0">
      <selection activeCell="G2" sqref="G2"/>
    </sheetView>
  </sheetViews>
  <sheetFormatPr defaultRowHeight="15" x14ac:dyDescent="0.25"/>
  <cols>
    <col min="1" max="1" width="14.42578125" customWidth="1"/>
    <col min="6" max="6" width="14.85546875" bestFit="1" customWidth="1"/>
    <col min="7" max="15" width="11.85546875" bestFit="1" customWidth="1"/>
    <col min="16" max="16" width="12.85546875" bestFit="1" customWidth="1"/>
  </cols>
  <sheetData>
    <row r="1" spans="1:16" x14ac:dyDescent="0.25">
      <c r="A1" t="s">
        <v>1</v>
      </c>
      <c r="B1" t="s">
        <v>0</v>
      </c>
      <c r="F1" s="6" t="s">
        <v>1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  <c r="M1" s="6" t="s">
        <v>23</v>
      </c>
      <c r="N1" s="6" t="s">
        <v>24</v>
      </c>
      <c r="O1" s="6" t="s">
        <v>25</v>
      </c>
      <c r="P1" s="6" t="s">
        <v>26</v>
      </c>
    </row>
    <row r="2" spans="1:16" x14ac:dyDescent="0.25">
      <c r="A2">
        <v>1567</v>
      </c>
      <c r="B2" t="s">
        <v>2</v>
      </c>
      <c r="F2" s="7">
        <f ca="1">IFERROR(LOOKUP(,COUNTIF(F$1:F1,Код_материала),Код_материала),"")</f>
        <v>357</v>
      </c>
      <c r="G2" s="5" t="str">
        <f ca="1">IFERROR(LOOKUP(2,1/ISERROR(MATCH(Поставщики,$F2:F2,))/(Код_материала=$F2),Поставщики),"")</f>
        <v>ИП Василийэ</v>
      </c>
      <c r="H2" s="5" t="str">
        <f ca="1">IFERROR(LOOKUP(2,1/ISERROR(MATCH(Поставщики,$F2:G2,))/(Код_материала=$F2),Поставщики),"")</f>
        <v>ИП новые технологии</v>
      </c>
      <c r="I2" s="5" t="str">
        <f ca="1">IFERROR(LOOKUP(2,1/ISERROR(MATCH(Поставщики,$F2:H2,))/(Код_материала=$F2),Поставщики),"")</f>
        <v/>
      </c>
      <c r="J2" s="5" t="str">
        <f ca="1">IFERROR(LOOKUP(2,1/ISERROR(MATCH(Поставщики,$F2:I2,))/(Код_материала=$F2),Поставщики),"")</f>
        <v/>
      </c>
      <c r="K2" s="5" t="str">
        <f ca="1">IFERROR(LOOKUP(2,1/ISERROR(MATCH(Поставщики,$F2:J2,))/(Код_материала=$F2),Поставщики),"")</f>
        <v/>
      </c>
      <c r="L2" s="5" t="str">
        <f ca="1">IFERROR(LOOKUP(2,1/ISERROR(MATCH(Поставщики,$F2:K2,))/(Код_материала=$F2),Поставщики),"")</f>
        <v/>
      </c>
      <c r="M2" s="5" t="str">
        <f ca="1">IFERROR(LOOKUP(2,1/ISERROR(MATCH(Поставщики,$F2:L2,))/(Код_материала=$F2),Поставщики),"")</f>
        <v/>
      </c>
      <c r="N2" s="5" t="str">
        <f ca="1">IFERROR(LOOKUP(2,1/ISERROR(MATCH(Поставщики,$F2:M2,))/(Код_материала=$F2),Поставщики),"")</f>
        <v/>
      </c>
      <c r="O2" s="5" t="str">
        <f ca="1">IFERROR(LOOKUP(2,1/ISERROR(MATCH(Поставщики,$F2:N2,))/(Код_материала=$F2),Поставщики),"")</f>
        <v/>
      </c>
      <c r="P2" s="5" t="str">
        <f ca="1">IFERROR(LOOKUP(2,1/ISERROR(MATCH(Поставщики,$F2:O2,))/(Код_материала=$F2),Поставщики),"")</f>
        <v/>
      </c>
    </row>
    <row r="3" spans="1:16" x14ac:dyDescent="0.25">
      <c r="A3">
        <v>357</v>
      </c>
      <c r="B3" t="s">
        <v>7</v>
      </c>
      <c r="F3" s="7">
        <f ca="1">IFERROR(LOOKUP(,COUNTIF(F$1:F2,Код_материала),Код_материала),"")</f>
        <v>896</v>
      </c>
      <c r="G3" s="5" t="str">
        <f ca="1">IFERROR(LOOKUP(2,1/ISERROR(MATCH(Поставщики,$F3:F3,))/(Код_материала=$F3),Поставщики),"")</f>
        <v>ООО мобил</v>
      </c>
      <c r="H3" s="5" t="str">
        <f ca="1">IFERROR(LOOKUP(2,1/ISERROR(MATCH(Поставщики,$F3:G3,))/(Код_материала=$F3),Поставщики),"")</f>
        <v/>
      </c>
      <c r="I3" s="5" t="str">
        <f ca="1">IFERROR(LOOKUP(2,1/ISERROR(MATCH(Поставщики,$F3:H3,))/(Код_материала=$F3),Поставщики),"")</f>
        <v/>
      </c>
      <c r="J3" s="5" t="str">
        <f ca="1">IFERROR(LOOKUP(2,1/ISERROR(MATCH(Поставщики,$F3:I3,))/(Код_материала=$F3),Поставщики),"")</f>
        <v/>
      </c>
      <c r="K3" s="5" t="str">
        <f ca="1">IFERROR(LOOKUP(2,1/ISERROR(MATCH(Поставщики,$F3:J3,))/(Код_материала=$F3),Поставщики),"")</f>
        <v/>
      </c>
      <c r="L3" s="5" t="str">
        <f ca="1">IFERROR(LOOKUP(2,1/ISERROR(MATCH(Поставщики,$F3:K3,))/(Код_материала=$F3),Поставщики),"")</f>
        <v/>
      </c>
      <c r="M3" s="5" t="str">
        <f ca="1">IFERROR(LOOKUP(2,1/ISERROR(MATCH(Поставщики,$F3:L3,))/(Код_материала=$F3),Поставщики),"")</f>
        <v/>
      </c>
      <c r="N3" s="5" t="str">
        <f ca="1">IFERROR(LOOKUP(2,1/ISERROR(MATCH(Поставщики,$F3:M3,))/(Код_материала=$F3),Поставщики),"")</f>
        <v/>
      </c>
      <c r="O3" s="5" t="str">
        <f ca="1">IFERROR(LOOKUP(2,1/ISERROR(MATCH(Поставщики,$F3:N3,))/(Код_материала=$F3),Поставщики),"")</f>
        <v/>
      </c>
      <c r="P3" s="5" t="str">
        <f ca="1">IFERROR(LOOKUP(2,1/ISERROR(MATCH(Поставщики,$F3:O3,))/(Код_материала=$F3),Поставщики),"")</f>
        <v/>
      </c>
    </row>
    <row r="4" spans="1:16" x14ac:dyDescent="0.25">
      <c r="A4">
        <v>1567</v>
      </c>
      <c r="B4" t="s">
        <v>3</v>
      </c>
      <c r="F4" s="7">
        <f ca="1">IFERROR(LOOKUP(,COUNTIF(F$1:F3,Код_материала),Код_материала),"")</f>
        <v>3678</v>
      </c>
      <c r="G4" s="5" t="str">
        <f ca="1">IFERROR(LOOKUP(2,1/ISERROR(MATCH(Поставщики,$F4:F4,))/(Код_материала=$F4),Поставщики),"")</f>
        <v>ООО Верфь</v>
      </c>
      <c r="H4" s="5" t="str">
        <f ca="1">IFERROR(LOOKUP(2,1/ISERROR(MATCH(Поставщики,$F4:G4,))/(Код_материала=$F4),Поставщики),"")</f>
        <v/>
      </c>
      <c r="I4" s="5" t="str">
        <f ca="1">IFERROR(LOOKUP(2,1/ISERROR(MATCH(Поставщики,$F4:H4,))/(Код_материала=$F4),Поставщики),"")</f>
        <v/>
      </c>
      <c r="J4" s="5" t="str">
        <f ca="1">IFERROR(LOOKUP(2,1/ISERROR(MATCH(Поставщики,$F4:I4,))/(Код_материала=$F4),Поставщики),"")</f>
        <v/>
      </c>
      <c r="K4" s="5" t="str">
        <f ca="1">IFERROR(LOOKUP(2,1/ISERROR(MATCH(Поставщики,$F4:J4,))/(Код_материала=$F4),Поставщики),"")</f>
        <v/>
      </c>
      <c r="L4" s="5" t="str">
        <f ca="1">IFERROR(LOOKUP(2,1/ISERROR(MATCH(Поставщики,$F4:K4,))/(Код_материала=$F4),Поставщики),"")</f>
        <v/>
      </c>
      <c r="M4" s="5" t="str">
        <f ca="1">IFERROR(LOOKUP(2,1/ISERROR(MATCH(Поставщики,$F4:L4,))/(Код_материала=$F4),Поставщики),"")</f>
        <v/>
      </c>
      <c r="N4" s="5" t="str">
        <f ca="1">IFERROR(LOOKUP(2,1/ISERROR(MATCH(Поставщики,$F4:M4,))/(Код_материала=$F4),Поставщики),"")</f>
        <v/>
      </c>
      <c r="O4" s="5" t="str">
        <f ca="1">IFERROR(LOOKUP(2,1/ISERROR(MATCH(Поставщики,$F4:N4,))/(Код_материала=$F4),Поставщики),"")</f>
        <v/>
      </c>
      <c r="P4" s="5" t="str">
        <f ca="1">IFERROR(LOOKUP(2,1/ISERROR(MATCH(Поставщики,$F4:O4,))/(Код_материала=$F4),Поставщики),"")</f>
        <v/>
      </c>
    </row>
    <row r="5" spans="1:16" x14ac:dyDescent="0.25">
      <c r="A5">
        <v>1567</v>
      </c>
      <c r="B5" t="s">
        <v>4</v>
      </c>
      <c r="F5" s="7">
        <f ca="1">IFERROR(LOOKUP(,COUNTIF(F$1:F4,Код_материала),Код_материала),"")</f>
        <v>1567</v>
      </c>
      <c r="G5" s="5" t="str">
        <f ca="1">IFERROR(LOOKUP(2,1/ISERROR(MATCH(Поставщики,$F5:F5,))/(Код_материала=$F5),Поставщики),"")</f>
        <v>ИП Шведов</v>
      </c>
      <c r="H5" s="5" t="str">
        <f ca="1">IFERROR(LOOKUP(2,1/ISERROR(MATCH(Поставщики,$F5:G5,))/(Код_материала=$F5),Поставщики),"")</f>
        <v>ООО ЗАРЯ</v>
      </c>
      <c r="I5" s="5" t="str">
        <f ca="1">IFERROR(LOOKUP(2,1/ISERROR(MATCH(Поставщики,$F5:H5,))/(Код_материала=$F5),Поставщики),"")</f>
        <v>ООО МИР</v>
      </c>
      <c r="J5" s="5" t="str">
        <f ca="1">IFERROR(LOOKUP(2,1/ISERROR(MATCH(Поставщики,$F5:I5,))/(Код_материала=$F5),Поставщики),"")</f>
        <v/>
      </c>
      <c r="K5" s="5" t="str">
        <f ca="1">IFERROR(LOOKUP(2,1/ISERROR(MATCH(Поставщики,$F5:J5,))/(Код_материала=$F5),Поставщики),"")</f>
        <v/>
      </c>
      <c r="L5" s="5" t="str">
        <f ca="1">IFERROR(LOOKUP(2,1/ISERROR(MATCH(Поставщики,$F5:K5,))/(Код_материала=$F5),Поставщики),"")</f>
        <v/>
      </c>
      <c r="M5" s="5" t="str">
        <f ca="1">IFERROR(LOOKUP(2,1/ISERROR(MATCH(Поставщики,$F5:L5,))/(Код_материала=$F5),Поставщики),"")</f>
        <v/>
      </c>
      <c r="N5" s="5" t="str">
        <f ca="1">IFERROR(LOOKUP(2,1/ISERROR(MATCH(Поставщики,$F5:M5,))/(Код_материала=$F5),Поставщики),"")</f>
        <v/>
      </c>
      <c r="O5" s="5" t="str">
        <f ca="1">IFERROR(LOOKUP(2,1/ISERROR(MATCH(Поставщики,$F5:N5,))/(Код_материала=$F5),Поставщики),"")</f>
        <v/>
      </c>
      <c r="P5" s="5" t="str">
        <f ca="1">IFERROR(LOOKUP(2,1/ISERROR(MATCH(Поставщики,$F5:O5,))/(Код_материала=$F5),Поставщики),"")</f>
        <v/>
      </c>
    </row>
    <row r="6" spans="1:16" x14ac:dyDescent="0.25">
      <c r="A6">
        <v>3678</v>
      </c>
      <c r="B6" t="s">
        <v>5</v>
      </c>
      <c r="F6" s="7" t="str">
        <f ca="1">IFERROR(LOOKUP(,COUNTIF(F$1:F5,Код_материала),Код_материала),"")</f>
        <v/>
      </c>
      <c r="G6" s="5" t="str">
        <f ca="1">IFERROR(LOOKUP(2,1/ISERROR(MATCH(Поставщики,$F6:F6,))/(Код_материала=$F6),Поставщики),"")</f>
        <v/>
      </c>
      <c r="H6" s="5" t="str">
        <f ca="1">IFERROR(LOOKUP(2,1/ISERROR(MATCH(Поставщики,$F6:G6,))/(Код_материала=$F6),Поставщики),"")</f>
        <v/>
      </c>
      <c r="I6" s="5" t="str">
        <f ca="1">IFERROR(LOOKUP(2,1/ISERROR(MATCH(Поставщики,$F6:H6,))/(Код_материала=$F6),Поставщики),"")</f>
        <v/>
      </c>
      <c r="J6" s="5" t="str">
        <f ca="1">IFERROR(LOOKUP(2,1/ISERROR(MATCH(Поставщики,$F6:I6,))/(Код_материала=$F6),Поставщики),"")</f>
        <v/>
      </c>
      <c r="K6" s="5" t="str">
        <f ca="1">IFERROR(LOOKUP(2,1/ISERROR(MATCH(Поставщики,$F6:J6,))/(Код_материала=$F6),Поставщики),"")</f>
        <v/>
      </c>
      <c r="L6" s="5" t="str">
        <f ca="1">IFERROR(LOOKUP(2,1/ISERROR(MATCH(Поставщики,$F6:K6,))/(Код_материала=$F6),Поставщики),"")</f>
        <v/>
      </c>
      <c r="M6" s="5" t="str">
        <f ca="1">IFERROR(LOOKUP(2,1/ISERROR(MATCH(Поставщики,$F6:L6,))/(Код_материала=$F6),Поставщики),"")</f>
        <v/>
      </c>
      <c r="N6" s="5" t="str">
        <f ca="1">IFERROR(LOOKUP(2,1/ISERROR(MATCH(Поставщики,$F6:M6,))/(Код_материала=$F6),Поставщики),"")</f>
        <v/>
      </c>
      <c r="O6" s="5" t="str">
        <f ca="1">IFERROR(LOOKUP(2,1/ISERROR(MATCH(Поставщики,$F6:N6,))/(Код_материала=$F6),Поставщики),"")</f>
        <v/>
      </c>
      <c r="P6" s="5" t="str">
        <f ca="1">IFERROR(LOOKUP(2,1/ISERROR(MATCH(Поставщики,$F6:O6,))/(Код_материала=$F6),Поставщики),"")</f>
        <v/>
      </c>
    </row>
    <row r="7" spans="1:16" x14ac:dyDescent="0.25">
      <c r="A7">
        <v>896</v>
      </c>
      <c r="B7" t="s">
        <v>6</v>
      </c>
      <c r="F7" s="7" t="str">
        <f ca="1">IFERROR(LOOKUP(,COUNTIF(F$1:F6,Код_материала),Код_материала),"")</f>
        <v/>
      </c>
      <c r="G7" s="5" t="str">
        <f ca="1">IFERROR(LOOKUP(2,1/ISERROR(MATCH(Поставщики,$F7:F7,))/(Код_материала=$F7),Поставщики),"")</f>
        <v/>
      </c>
      <c r="H7" s="5" t="str">
        <f ca="1">IFERROR(LOOKUP(2,1/ISERROR(MATCH(Поставщики,$F7:G7,))/(Код_материала=$F7),Поставщики),"")</f>
        <v/>
      </c>
      <c r="I7" s="5" t="str">
        <f ca="1">IFERROR(LOOKUP(2,1/ISERROR(MATCH(Поставщики,$F7:H7,))/(Код_материала=$F7),Поставщики),"")</f>
        <v/>
      </c>
      <c r="J7" s="5" t="str">
        <f ca="1">IFERROR(LOOKUP(2,1/ISERROR(MATCH(Поставщики,$F7:I7,))/(Код_материала=$F7),Поставщики),"")</f>
        <v/>
      </c>
      <c r="K7" s="5" t="str">
        <f ca="1">IFERROR(LOOKUP(2,1/ISERROR(MATCH(Поставщики,$F7:J7,))/(Код_материала=$F7),Поставщики),"")</f>
        <v/>
      </c>
      <c r="L7" s="5" t="str">
        <f ca="1">IFERROR(LOOKUP(2,1/ISERROR(MATCH(Поставщики,$F7:K7,))/(Код_материала=$F7),Поставщики),"")</f>
        <v/>
      </c>
      <c r="M7" s="5" t="str">
        <f ca="1">IFERROR(LOOKUP(2,1/ISERROR(MATCH(Поставщики,$F7:L7,))/(Код_материала=$F7),Поставщики),"")</f>
        <v/>
      </c>
      <c r="N7" s="5" t="str">
        <f ca="1">IFERROR(LOOKUP(2,1/ISERROR(MATCH(Поставщики,$F7:M7,))/(Код_материала=$F7),Поставщики),"")</f>
        <v/>
      </c>
      <c r="O7" s="5" t="str">
        <f ca="1">IFERROR(LOOKUP(2,1/ISERROR(MATCH(Поставщики,$F7:N7,))/(Код_материала=$F7),Поставщики),"")</f>
        <v/>
      </c>
      <c r="P7" s="5" t="str">
        <f ca="1">IFERROR(LOOKUP(2,1/ISERROR(MATCH(Поставщики,$F7:O7,))/(Код_материала=$F7),Поставщики),"")</f>
        <v/>
      </c>
    </row>
    <row r="8" spans="1:16" x14ac:dyDescent="0.25">
      <c r="A8">
        <v>357</v>
      </c>
      <c r="B8" t="s">
        <v>8</v>
      </c>
      <c r="F8" s="7" t="str">
        <f ca="1">IFERROR(LOOKUP(,COUNTIF(F$1:F7,Код_материала),Код_материала),"")</f>
        <v/>
      </c>
      <c r="G8" s="5" t="str">
        <f ca="1">IFERROR(LOOKUP(2,1/ISERROR(MATCH(Поставщики,$F8:F8,))/(Код_материала=$F8),Поставщики),"")</f>
        <v/>
      </c>
      <c r="H8" s="5" t="str">
        <f ca="1">IFERROR(LOOKUP(2,1/ISERROR(MATCH(Поставщики,$F8:G8,))/(Код_материала=$F8),Поставщики),"")</f>
        <v/>
      </c>
      <c r="I8" s="5" t="str">
        <f ca="1">IFERROR(LOOKUP(2,1/ISERROR(MATCH(Поставщики,$F8:H8,))/(Код_материала=$F8),Поставщики),"")</f>
        <v/>
      </c>
      <c r="J8" s="5" t="str">
        <f ca="1">IFERROR(LOOKUP(2,1/ISERROR(MATCH(Поставщики,$F8:I8,))/(Код_материала=$F8),Поставщики),"")</f>
        <v/>
      </c>
      <c r="K8" s="5" t="str">
        <f ca="1">IFERROR(LOOKUP(2,1/ISERROR(MATCH(Поставщики,$F8:J8,))/(Код_материала=$F8),Поставщики),"")</f>
        <v/>
      </c>
      <c r="L8" s="5" t="str">
        <f ca="1">IFERROR(LOOKUP(2,1/ISERROR(MATCH(Поставщики,$F8:K8,))/(Код_материала=$F8),Поставщики),"")</f>
        <v/>
      </c>
      <c r="M8" s="5" t="str">
        <f ca="1">IFERROR(LOOKUP(2,1/ISERROR(MATCH(Поставщики,$F8:L8,))/(Код_материала=$F8),Поставщики),"")</f>
        <v/>
      </c>
      <c r="N8" s="5" t="str">
        <f ca="1">IFERROR(LOOKUP(2,1/ISERROR(MATCH(Поставщики,$F8:M8,))/(Код_материала=$F8),Поставщики),"")</f>
        <v/>
      </c>
      <c r="O8" s="5" t="str">
        <f ca="1">IFERROR(LOOKUP(2,1/ISERROR(MATCH(Поставщики,$F8:N8,))/(Код_материала=$F8),Поставщики),"")</f>
        <v/>
      </c>
      <c r="P8" s="5" t="str">
        <f ca="1">IFERROR(LOOKUP(2,1/ISERROR(MATCH(Поставщики,$F8:O8,))/(Код_материала=$F8),Поставщики),"")</f>
        <v/>
      </c>
    </row>
    <row r="9" spans="1:16" x14ac:dyDescent="0.25">
      <c r="F9" s="7" t="str">
        <f ca="1">IFERROR(LOOKUP(,COUNTIF(F$1:F8,Код_материала),Код_материала),"")</f>
        <v/>
      </c>
      <c r="G9" s="5" t="str">
        <f ca="1">IFERROR(LOOKUP(2,1/ISERROR(MATCH(Поставщики,$F9:F9,))/(Код_материала=$F9),Поставщики),"")</f>
        <v/>
      </c>
      <c r="H9" s="5" t="str">
        <f ca="1">IFERROR(LOOKUP(2,1/ISERROR(MATCH(Поставщики,$F9:G9,))/(Код_материала=$F9),Поставщики),"")</f>
        <v/>
      </c>
      <c r="I9" s="5" t="str">
        <f ca="1">IFERROR(LOOKUP(2,1/ISERROR(MATCH(Поставщики,$F9:H9,))/(Код_материала=$F9),Поставщики),"")</f>
        <v/>
      </c>
      <c r="J9" s="5" t="str">
        <f ca="1">IFERROR(LOOKUP(2,1/ISERROR(MATCH(Поставщики,$F9:I9,))/(Код_материала=$F9),Поставщики),"")</f>
        <v/>
      </c>
      <c r="K9" s="5" t="str">
        <f ca="1">IFERROR(LOOKUP(2,1/ISERROR(MATCH(Поставщики,$F9:J9,))/(Код_материала=$F9),Поставщики),"")</f>
        <v/>
      </c>
      <c r="L9" s="5" t="str">
        <f ca="1">IFERROR(LOOKUP(2,1/ISERROR(MATCH(Поставщики,$F9:K9,))/(Код_материала=$F9),Поставщики),"")</f>
        <v/>
      </c>
      <c r="M9" s="5" t="str">
        <f ca="1">IFERROR(LOOKUP(2,1/ISERROR(MATCH(Поставщики,$F9:L9,))/(Код_материала=$F9),Поставщики),"")</f>
        <v/>
      </c>
      <c r="N9" s="5" t="str">
        <f ca="1">IFERROR(LOOKUP(2,1/ISERROR(MATCH(Поставщики,$F9:M9,))/(Код_материала=$F9),Поставщики),"")</f>
        <v/>
      </c>
      <c r="O9" s="5" t="str">
        <f ca="1">IFERROR(LOOKUP(2,1/ISERROR(MATCH(Поставщики,$F9:N9,))/(Код_материала=$F9),Поставщики),"")</f>
        <v/>
      </c>
      <c r="P9" s="5" t="str">
        <f ca="1">IFERROR(LOOKUP(2,1/ISERROR(MATCH(Поставщики,$F9:O9,))/(Код_материала=$F9),Поставщики),"")</f>
        <v/>
      </c>
    </row>
    <row r="10" spans="1:16" x14ac:dyDescent="0.25">
      <c r="F10" s="7" t="str">
        <f ca="1">IFERROR(LOOKUP(,COUNTIF(F$1:F9,Код_материала),Код_материала),"")</f>
        <v/>
      </c>
      <c r="G10" s="5" t="str">
        <f ca="1">IFERROR(LOOKUP(2,1/ISERROR(MATCH(Поставщики,$F10:F10,))/(Код_материала=$F10),Поставщики),"")</f>
        <v/>
      </c>
      <c r="H10" s="5" t="str">
        <f ca="1">IFERROR(LOOKUP(2,1/ISERROR(MATCH(Поставщики,$F10:G10,))/(Код_материала=$F10),Поставщики),"")</f>
        <v/>
      </c>
      <c r="I10" s="5" t="str">
        <f ca="1">IFERROR(LOOKUP(2,1/ISERROR(MATCH(Поставщики,$F10:H10,))/(Код_материала=$F10),Поставщики),"")</f>
        <v/>
      </c>
      <c r="J10" s="5" t="str">
        <f ca="1">IFERROR(LOOKUP(2,1/ISERROR(MATCH(Поставщики,$F10:I10,))/(Код_материала=$F10),Поставщики),"")</f>
        <v/>
      </c>
      <c r="K10" s="5" t="str">
        <f ca="1">IFERROR(LOOKUP(2,1/ISERROR(MATCH(Поставщики,$F10:J10,))/(Код_материала=$F10),Поставщики),"")</f>
        <v/>
      </c>
      <c r="L10" s="5" t="str">
        <f ca="1">IFERROR(LOOKUP(2,1/ISERROR(MATCH(Поставщики,$F10:K10,))/(Код_материала=$F10),Поставщики),"")</f>
        <v/>
      </c>
      <c r="M10" s="5" t="str">
        <f ca="1">IFERROR(LOOKUP(2,1/ISERROR(MATCH(Поставщики,$F10:L10,))/(Код_материала=$F10),Поставщики),"")</f>
        <v/>
      </c>
      <c r="N10" s="5" t="str">
        <f ca="1">IFERROR(LOOKUP(2,1/ISERROR(MATCH(Поставщики,$F10:M10,))/(Код_материала=$F10),Поставщики),"")</f>
        <v/>
      </c>
      <c r="O10" s="5" t="str">
        <f ca="1">IFERROR(LOOKUP(2,1/ISERROR(MATCH(Поставщики,$F10:N10,))/(Код_материала=$F10),Поставщики),"")</f>
        <v/>
      </c>
      <c r="P10" s="5" t="str">
        <f ca="1">IFERROR(LOOKUP(2,1/ISERROR(MATCH(Поставщики,$F10:O10,))/(Код_материала=$F10),Поставщики),"")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таблица</vt:lpstr>
      <vt:lpstr>Лист1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_Boroda_</cp:lastModifiedBy>
  <dcterms:created xsi:type="dcterms:W3CDTF">2014-05-21T05:54:21Z</dcterms:created>
  <dcterms:modified xsi:type="dcterms:W3CDTF">2014-05-21T12:29:04Z</dcterms:modified>
</cp:coreProperties>
</file>