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15" windowWidth="24240" windowHeight="12660" activeTab="1"/>
  </bookViews>
  <sheets>
    <sheet name="Календарь" sheetId="2" r:id="rId1"/>
    <sheet name="06_2014" sheetId="1" r:id="rId2"/>
  </sheets>
  <definedNames>
    <definedName name="_xlnm._FilterDatabase" localSheetId="1" hidden="1">'06_2014'!$A$7:$AK$9</definedName>
  </definedNames>
  <calcPr calcId="145621"/>
</workbook>
</file>

<file path=xl/calcChain.xml><?xml version="1.0" encoding="utf-8"?>
<calcChain xmlns="http://schemas.openxmlformats.org/spreadsheetml/2006/main">
  <c r="AN15" i="1" l="1"/>
  <c r="F9" i="1"/>
  <c r="G7" i="1"/>
  <c r="E3" i="1"/>
  <c r="E4" i="1"/>
  <c r="E2" i="1"/>
  <c r="E1" i="1"/>
  <c r="E9" i="1"/>
  <c r="H7" i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</calcChain>
</file>

<file path=xl/comments1.xml><?xml version="1.0" encoding="utf-8"?>
<comments xmlns="http://schemas.openxmlformats.org/spreadsheetml/2006/main">
  <authors>
    <author>e.hramov</author>
  </authors>
  <commentList>
    <comment ref="B1" authorId="0">
      <text>
        <r>
          <rPr>
            <sz val="8"/>
            <color indexed="81"/>
            <rFont val="Tahoma"/>
            <family val="2"/>
            <charset val="204"/>
          </rPr>
          <t>Вписать дату: 1 число учитываемого месяца, например:
01.04.2014</t>
        </r>
      </text>
    </comment>
    <comment ref="G1" authorId="0">
      <text>
        <r>
          <rPr>
            <sz val="8"/>
            <color indexed="81"/>
            <rFont val="Tahoma"/>
            <family val="2"/>
            <charset val="204"/>
          </rPr>
          <t>Заливка ячейки происходит автоматически после заполнения</t>
        </r>
      </text>
    </comment>
    <comment ref="G2" authorId="0">
      <text>
        <r>
          <rPr>
            <sz val="8"/>
            <color indexed="81"/>
            <rFont val="Tahoma"/>
            <family val="2"/>
            <charset val="204"/>
          </rPr>
          <t>Заливка ячейки происходит автоматически после заполнения</t>
        </r>
      </text>
    </comment>
    <comment ref="G3" authorId="0">
      <text>
        <r>
          <rPr>
            <sz val="8"/>
            <color indexed="81"/>
            <rFont val="Tahoma"/>
            <family val="2"/>
            <charset val="204"/>
          </rPr>
          <t>Заливка ячейки происходит автоматически после заполнения</t>
        </r>
      </text>
    </comment>
    <comment ref="G4" authorId="0">
      <text>
        <r>
          <rPr>
            <sz val="8"/>
            <color indexed="81"/>
            <rFont val="Tahoma"/>
            <family val="2"/>
            <charset val="204"/>
          </rPr>
          <t>Заливка ячейки происходит автоматически после заполнения</t>
        </r>
      </text>
    </comment>
    <comment ref="E7" authorId="0">
      <text>
        <r>
          <rPr>
            <sz val="8"/>
            <color indexed="81"/>
            <rFont val="Tahoma"/>
            <family val="2"/>
            <charset val="204"/>
          </rPr>
          <t>Рабочее время по производственному календарю в текущем месяце. Проставляется автоматически.</t>
        </r>
      </text>
    </comment>
  </commentList>
</comments>
</file>

<file path=xl/sharedStrings.xml><?xml version="1.0" encoding="utf-8"?>
<sst xmlns="http://schemas.openxmlformats.org/spreadsheetml/2006/main" count="64" uniqueCount="42">
  <si>
    <t>А</t>
  </si>
  <si>
    <t>П</t>
  </si>
  <si>
    <t>прогул</t>
  </si>
  <si>
    <t>Б</t>
  </si>
  <si>
    <t>больничный</t>
  </si>
  <si>
    <t xml:space="preserve">№ </t>
  </si>
  <si>
    <t>Статус работника</t>
  </si>
  <si>
    <t>О</t>
  </si>
  <si>
    <t>-</t>
  </si>
  <si>
    <t>отпуск</t>
  </si>
  <si>
    <t>2014 год</t>
  </si>
  <si>
    <t>Январь</t>
  </si>
  <si>
    <t>Февраль</t>
  </si>
  <si>
    <t>Март</t>
  </si>
  <si>
    <t>Календарные дни</t>
  </si>
  <si>
    <t>Рабочие дни</t>
  </si>
  <si>
    <t>Выходные и праздничные дни</t>
  </si>
  <si>
    <t>Рабочее время (в часах)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</si>
  <si>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</si>
  <si>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</si>
  <si>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</si>
  <si>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</si>
  <si>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</si>
  <si>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</si>
  <si>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</si>
  <si>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</si>
  <si>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</si>
  <si>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Рабочее время в часах</t>
  </si>
  <si>
    <t>Календарных дней</t>
  </si>
  <si>
    <t>Рабочих дней</t>
  </si>
  <si>
    <t>Ф.И.О</t>
  </si>
  <si>
    <t>раб. время</t>
  </si>
  <si>
    <t>отр. время</t>
  </si>
  <si>
    <t>Должность</t>
  </si>
  <si>
    <t xml:space="preserve">Табель учета рабочего времени. </t>
  </si>
  <si>
    <t>Формула в F8 суммирует числовые значения в диапазоне G8:G30, а также количество букв "О", помноженное на 8.</t>
  </si>
  <si>
    <t>Колонки, соответствующие выходным дням, заливаются условным форматированием. Колонки, соответствующие праздничным дням, заливаются вручную.</t>
  </si>
  <si>
    <t>отпуск без содержания</t>
  </si>
  <si>
    <t>Знаю, что при вычислениях учет цвета ячеек с условным форматированием невозможен.</t>
  </si>
  <si>
    <t>Вопрос: можно ли сделать, чтобы буквы "О", приходящиеся на выходные и праздничные дни, не суммировались? Видимо необходимо отталкиваться от дат в диапазоне G8:AG8.</t>
  </si>
  <si>
    <t>в</t>
  </si>
  <si>
    <t>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</si>
</sst>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"/>
    <numFmt numFmtId="166" formatCode="mmmm\ yyyy"/>
  </numFmts>
  <fonts count="26" x14ac:knownFonts="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sz val="11"/>
      <color indexed="17"/>
      <name val="Calibri"/>
      <family val="2"/>
      <charset val="204"/>
    </font>
    <font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name val="Verdana"/>
      <family val="2"/>
      <charset val="204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b/>
      <sz val="12"/>
      <color rgb="FF00B050"/>
      <name val="Verdana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27"/>
      </patternFill>
    </fill>
    <fill>
      <patternFill patternType="solid">
        <fgColor indexed="28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</borders>
  <cellStyleXfs count="64">
    <xf numFmtId="0" fontId="0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3" fillId="10" borderId="2" applyNumberFormat="0" applyAlignment="0" applyProtection="0"/>
    <xf numFmtId="0" fontId="4" fillId="4" borderId="3" applyNumberFormat="0" applyAlignment="0" applyProtection="0"/>
    <xf numFmtId="0" fontId="5" fillId="4" borderId="2" applyNumberFormat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7" applyNumberFormat="0" applyFill="0" applyAlignment="0" applyProtection="0"/>
    <xf numFmtId="0" fontId="10" fillId="16" borderId="8" applyNumberFormat="0" applyAlignment="0" applyProtection="0"/>
    <xf numFmtId="0" fontId="11" fillId="0" borderId="0" applyNumberFormat="0" applyFill="0" applyBorder="0" applyAlignment="0" applyProtection="0"/>
    <xf numFmtId="0" fontId="12" fillId="17" borderId="0" applyNumberFormat="0" applyBorder="0" applyAlignment="0" applyProtection="0"/>
    <xf numFmtId="0" fontId="13" fillId="0" borderId="0"/>
    <xf numFmtId="0" fontId="14" fillId="18" borderId="0" applyNumberFormat="0" applyBorder="0" applyAlignment="0" applyProtection="0"/>
    <xf numFmtId="0" fontId="15" fillId="0" borderId="0" applyNumberFormat="0" applyFill="0" applyBorder="0" applyAlignment="0" applyProtection="0"/>
    <xf numFmtId="0" fontId="13" fillId="7" borderId="9" applyNumberFormat="0" applyFont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  <xf numFmtId="164" fontId="18" fillId="0" borderId="0" applyFill="0" applyBorder="0" applyAlignment="0" applyProtection="0"/>
    <xf numFmtId="164" fontId="18" fillId="0" borderId="0" applyFill="0" applyBorder="0" applyAlignment="0" applyProtection="0"/>
    <xf numFmtId="164" fontId="18" fillId="0" borderId="0" applyFill="0" applyBorder="0" applyAlignment="0" applyProtection="0"/>
    <xf numFmtId="164" fontId="18" fillId="0" borderId="0" applyFill="0" applyBorder="0" applyAlignment="0" applyProtection="0"/>
    <xf numFmtId="164" fontId="18" fillId="0" borderId="0" applyFill="0" applyBorder="0" applyAlignment="0" applyProtection="0"/>
    <xf numFmtId="164" fontId="18" fillId="0" borderId="0" applyFill="0" applyBorder="0" applyAlignment="0" applyProtection="0"/>
    <xf numFmtId="164" fontId="18" fillId="0" borderId="0" applyFill="0" applyBorder="0" applyAlignment="0" applyProtection="0"/>
    <xf numFmtId="164" fontId="18" fillId="0" borderId="0" applyFill="0" applyBorder="0" applyAlignment="0" applyProtection="0"/>
    <xf numFmtId="164" fontId="18" fillId="0" borderId="0" applyFill="0" applyBorder="0" applyAlignment="0" applyProtection="0"/>
    <xf numFmtId="164" fontId="18" fillId="0" borderId="0" applyFill="0" applyBorder="0" applyAlignment="0" applyProtection="0"/>
    <xf numFmtId="164" fontId="13" fillId="0" borderId="0" applyFont="0" applyFill="0" applyBorder="0" applyAlignment="0" applyProtection="0"/>
    <xf numFmtId="164" fontId="18" fillId="0" borderId="0" applyFill="0" applyBorder="0" applyAlignment="0" applyProtection="0"/>
    <xf numFmtId="164" fontId="18" fillId="0" borderId="0" applyFill="0" applyBorder="0" applyAlignment="0" applyProtection="0"/>
    <xf numFmtId="164" fontId="18" fillId="0" borderId="0" applyFill="0" applyBorder="0" applyAlignment="0" applyProtection="0"/>
    <xf numFmtId="164" fontId="18" fillId="0" borderId="0" applyFill="0" applyBorder="0" applyAlignment="0" applyProtection="0"/>
    <xf numFmtId="164" fontId="18" fillId="0" borderId="0" applyFill="0" applyBorder="0" applyAlignment="0" applyProtection="0"/>
    <xf numFmtId="164" fontId="18" fillId="0" borderId="0" applyFill="0" applyBorder="0" applyAlignment="0" applyProtection="0"/>
    <xf numFmtId="164" fontId="18" fillId="0" borderId="0" applyFill="0" applyBorder="0" applyAlignment="0" applyProtection="0"/>
    <xf numFmtId="164" fontId="18" fillId="0" borderId="0" applyFill="0" applyBorder="0" applyAlignment="0" applyProtection="0"/>
    <xf numFmtId="164" fontId="18" fillId="0" borderId="0" applyFill="0" applyBorder="0" applyAlignment="0" applyProtection="0"/>
    <xf numFmtId="164" fontId="18" fillId="0" borderId="0" applyFill="0" applyBorder="0" applyAlignment="0" applyProtection="0"/>
    <xf numFmtId="0" fontId="19" fillId="19" borderId="0" applyNumberFormat="0" applyBorder="0" applyAlignment="0" applyProtection="0"/>
  </cellStyleXfs>
  <cellXfs count="48">
    <xf numFmtId="0" fontId="0" fillId="0" borderId="0" xfId="0"/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justify" wrapText="1"/>
    </xf>
    <xf numFmtId="0" fontId="21" fillId="0" borderId="1" xfId="0" applyFont="1" applyBorder="1" applyAlignment="1">
      <alignment horizontal="center" wrapText="1"/>
    </xf>
    <xf numFmtId="0" fontId="22" fillId="0" borderId="0" xfId="0" applyFont="1" applyFill="1" applyProtection="1"/>
    <xf numFmtId="0" fontId="22" fillId="0" borderId="0" xfId="0" applyFont="1" applyFill="1" applyProtection="1">
      <protection locked="0"/>
    </xf>
    <xf numFmtId="0" fontId="0" fillId="0" borderId="0" xfId="0" applyFont="1"/>
    <xf numFmtId="0" fontId="22" fillId="0" borderId="1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Protection="1">
      <protection locked="0"/>
    </xf>
    <xf numFmtId="0" fontId="22" fillId="0" borderId="0" xfId="0" applyFont="1" applyFill="1" applyAlignment="1" applyProtection="1">
      <alignment horizontal="center" vertical="center"/>
    </xf>
    <xf numFmtId="0" fontId="23" fillId="0" borderId="0" xfId="0" applyFont="1" applyFill="1" applyAlignment="1" applyProtection="1">
      <alignment horizontal="center" vertical="center"/>
    </xf>
    <xf numFmtId="166" fontId="23" fillId="0" borderId="0" xfId="0" applyNumberFormat="1" applyFont="1" applyFill="1" applyAlignment="1" applyProtection="1">
      <alignment horizontal="center"/>
    </xf>
    <xf numFmtId="0" fontId="23" fillId="0" borderId="0" xfId="0" applyFont="1" applyFill="1" applyProtection="1"/>
    <xf numFmtId="0" fontId="23" fillId="0" borderId="0" xfId="0" applyFont="1" applyFill="1" applyAlignment="1" applyProtection="1">
      <alignment horizontal="center"/>
    </xf>
    <xf numFmtId="0" fontId="23" fillId="0" borderId="0" xfId="0" applyFont="1" applyFill="1" applyProtection="1">
      <protection locked="0"/>
    </xf>
    <xf numFmtId="0" fontId="23" fillId="2" borderId="1" xfId="0" applyFont="1" applyFill="1" applyBorder="1" applyAlignment="1" applyProtection="1">
      <alignment horizontal="center" vertical="center"/>
    </xf>
    <xf numFmtId="0" fontId="23" fillId="2" borderId="1" xfId="0" applyFont="1" applyFill="1" applyBorder="1" applyAlignment="1" applyProtection="1">
      <alignment horizontal="center" vertical="center" wrapText="1"/>
    </xf>
    <xf numFmtId="0" fontId="23" fillId="2" borderId="1" xfId="0" applyNumberFormat="1" applyFont="1" applyFill="1" applyBorder="1" applyAlignment="1" applyProtection="1">
      <alignment horizontal="center" vertical="center" wrapText="1"/>
    </xf>
    <xf numFmtId="165" fontId="23" fillId="3" borderId="1" xfId="0" applyNumberFormat="1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wrapText="1"/>
    </xf>
    <xf numFmtId="0" fontId="23" fillId="2" borderId="1" xfId="0" applyFont="1" applyFill="1" applyBorder="1" applyAlignment="1" applyProtection="1">
      <alignment wrapText="1"/>
    </xf>
    <xf numFmtId="0" fontId="23" fillId="3" borderId="1" xfId="0" applyNumberFormat="1" applyFont="1" applyFill="1" applyBorder="1" applyAlignment="1" applyProtection="1">
      <alignment horizontal="center" vertical="center"/>
      <protection locked="0"/>
    </xf>
    <xf numFmtId="0" fontId="23" fillId="0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Protection="1"/>
    <xf numFmtId="14" fontId="23" fillId="0" borderId="0" xfId="0" applyNumberFormat="1" applyFont="1" applyFill="1" applyProtection="1"/>
    <xf numFmtId="0" fontId="25" fillId="0" borderId="0" xfId="0" applyFont="1" applyFill="1" applyAlignment="1" applyProtection="1">
      <alignment horizontal="center"/>
    </xf>
    <xf numFmtId="0" fontId="23" fillId="20" borderId="11" xfId="0" applyFont="1" applyFill="1" applyBorder="1" applyAlignment="1" applyProtection="1">
      <alignment horizontal="center" vertical="center"/>
    </xf>
    <xf numFmtId="0" fontId="23" fillId="21" borderId="11" xfId="0" applyFont="1" applyFill="1" applyBorder="1" applyAlignment="1" applyProtection="1">
      <alignment horizontal="center" vertical="center"/>
    </xf>
    <xf numFmtId="0" fontId="23" fillId="0" borderId="12" xfId="0" applyFont="1" applyFill="1" applyBorder="1" applyAlignment="1" applyProtection="1">
      <alignment horizontal="center" vertical="center"/>
    </xf>
    <xf numFmtId="0" fontId="23" fillId="22" borderId="15" xfId="0" applyFont="1" applyFill="1" applyBorder="1" applyAlignment="1" applyProtection="1">
      <alignment horizontal="center" vertical="center"/>
    </xf>
    <xf numFmtId="0" fontId="23" fillId="22" borderId="16" xfId="0" applyFont="1" applyFill="1" applyBorder="1" applyAlignment="1" applyProtection="1">
      <alignment vertical="center"/>
      <protection locked="0"/>
    </xf>
    <xf numFmtId="0" fontId="23" fillId="22" borderId="17" xfId="0" applyFont="1" applyFill="1" applyBorder="1" applyAlignment="1" applyProtection="1">
      <alignment vertical="center"/>
      <protection locked="0"/>
    </xf>
    <xf numFmtId="0" fontId="23" fillId="0" borderId="12" xfId="0" applyFont="1" applyFill="1" applyBorder="1" applyAlignment="1" applyProtection="1">
      <alignment horizontal="center" vertical="center"/>
      <protection locked="0"/>
    </xf>
    <xf numFmtId="0" fontId="23" fillId="23" borderId="13" xfId="0" applyFont="1" applyFill="1" applyBorder="1" applyAlignment="1" applyProtection="1">
      <alignment horizontal="center" vertical="center"/>
      <protection locked="0"/>
    </xf>
    <xf numFmtId="0" fontId="23" fillId="23" borderId="14" xfId="0" applyFont="1" applyFill="1" applyBorder="1" applyAlignment="1" applyProtection="1">
      <alignment vertical="center"/>
      <protection locked="0"/>
    </xf>
    <xf numFmtId="0" fontId="23" fillId="23" borderId="18" xfId="0" applyFont="1" applyFill="1" applyBorder="1" applyAlignment="1" applyProtection="1">
      <alignment vertical="center"/>
      <protection locked="0"/>
    </xf>
    <xf numFmtId="0" fontId="23" fillId="22" borderId="0" xfId="0" applyFont="1" applyFill="1" applyAlignment="1" applyProtection="1">
      <alignment horizontal="center" vertical="center"/>
    </xf>
    <xf numFmtId="0" fontId="23" fillId="22" borderId="0" xfId="0" applyFont="1" applyFill="1" applyAlignment="1" applyProtection="1">
      <alignment vertical="center"/>
      <protection locked="0"/>
    </xf>
    <xf numFmtId="0" fontId="23" fillId="22" borderId="19" xfId="0" applyFont="1" applyFill="1" applyBorder="1" applyAlignment="1" applyProtection="1">
      <alignment vertical="center"/>
      <protection locked="0"/>
    </xf>
    <xf numFmtId="0" fontId="23" fillId="23" borderId="13" xfId="0" applyFont="1" applyFill="1" applyBorder="1" applyAlignment="1" applyProtection="1">
      <alignment horizontal="center" vertical="center"/>
    </xf>
    <xf numFmtId="0" fontId="23" fillId="20" borderId="11" xfId="0" applyFont="1" applyFill="1" applyBorder="1" applyAlignment="1" applyProtection="1">
      <alignment vertical="center"/>
    </xf>
    <xf numFmtId="0" fontId="23" fillId="21" borderId="11" xfId="0" applyFont="1" applyFill="1" applyBorder="1" applyAlignment="1" applyProtection="1">
      <alignment vertical="center"/>
    </xf>
    <xf numFmtId="165" fontId="23" fillId="24" borderId="1" xfId="0" applyNumberFormat="1" applyFont="1" applyFill="1" applyBorder="1" applyAlignment="1" applyProtection="1">
      <alignment horizontal="center" vertical="center"/>
      <protection locked="0"/>
    </xf>
    <xf numFmtId="0" fontId="23" fillId="24" borderId="1" xfId="0" applyNumberFormat="1" applyFont="1" applyFill="1" applyBorder="1" applyAlignment="1" applyProtection="1">
      <alignment horizontal="center" vertical="center"/>
      <protection locked="0"/>
    </xf>
    <xf numFmtId="0" fontId="23" fillId="25" borderId="1" xfId="0" applyFont="1" applyFill="1" applyBorder="1" applyAlignment="1" applyProtection="1">
      <alignment horizontal="center" vertical="center"/>
    </xf>
    <xf numFmtId="0" fontId="23" fillId="25" borderId="1" xfId="0" applyFont="1" applyFill="1" applyBorder="1" applyAlignment="1" applyProtection="1">
      <alignment horizontal="center" vertical="center" wrapText="1"/>
    </xf>
    <xf numFmtId="0" fontId="23" fillId="25" borderId="1" xfId="0" applyNumberFormat="1" applyFont="1" applyFill="1" applyBorder="1" applyAlignment="1" applyProtection="1">
      <alignment horizontal="center" vertical="center" wrapText="1"/>
    </xf>
    <xf numFmtId="165" fontId="23" fillId="25" borderId="1" xfId="0" applyNumberFormat="1" applyFont="1" applyFill="1" applyBorder="1" applyAlignment="1" applyProtection="1">
      <alignment horizontal="center" vertical="center"/>
      <protection locked="0"/>
    </xf>
  </cellXfs>
  <cellStyles count="64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Финансовый 10" xfId="42"/>
    <cellStyle name="Финансовый 11" xfId="43"/>
    <cellStyle name="Финансовый 12" xfId="44"/>
    <cellStyle name="Финансовый 13" xfId="45"/>
    <cellStyle name="Финансовый 14" xfId="46"/>
    <cellStyle name="Финансовый 15" xfId="47"/>
    <cellStyle name="Финансовый 16" xfId="48"/>
    <cellStyle name="Финансовый 17" xfId="49"/>
    <cellStyle name="Финансовый 18" xfId="50"/>
    <cellStyle name="Финансовый 19" xfId="51"/>
    <cellStyle name="Финансовый 2" xfId="52"/>
    <cellStyle name="Финансовый 20" xfId="53"/>
    <cellStyle name="Финансовый 21" xfId="54"/>
    <cellStyle name="Финансовый 22" xfId="55"/>
    <cellStyle name="Финансовый 3" xfId="56"/>
    <cellStyle name="Финансовый 4" xfId="57"/>
    <cellStyle name="Финансовый 5" xfId="58"/>
    <cellStyle name="Финансовый 6" xfId="59"/>
    <cellStyle name="Финансовый 7" xfId="60"/>
    <cellStyle name="Финансовый 8" xfId="61"/>
    <cellStyle name="Финансовый 9" xfId="62"/>
    <cellStyle name="Хороший 2" xfId="63"/>
  </cellStyles>
  <dxfs count="11">
    <dxf>
      <font>
        <color rgb="FFFDC1BB"/>
      </font>
    </dxf>
    <dxf>
      <fill>
        <patternFill>
          <bgColor rgb="FFFDC1BB"/>
        </patternFill>
      </fill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99FF"/>
        </patternFill>
      </fill>
    </dxf>
    <dxf>
      <font>
        <b/>
        <i val="0"/>
        <color theme="0"/>
      </font>
      <fill>
        <patternFill>
          <bgColor rgb="FFFF3300"/>
        </patternFill>
      </fill>
    </dxf>
    <dxf>
      <fill>
        <patternFill>
          <bgColor rgb="FF33CC33"/>
        </patternFill>
      </fill>
    </dxf>
    <dxf>
      <fill>
        <patternFill>
          <bgColor rgb="FF6699FF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colors>
    <mruColors>
      <color rgb="FFFDC1BB"/>
      <color rgb="FF6699FF"/>
      <color rgb="FF33CC33"/>
      <color rgb="FFFF3300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M5"/>
  <sheetViews>
    <sheetView workbookViewId="0">
      <selection activeCell="K17" sqref="K17"/>
    </sheetView>
  </sheetViews>
  <sheetFormatPr defaultRowHeight="12.75" x14ac:dyDescent="0.2"/>
  <cols>
    <col min="1" max="1" width="31.7109375" customWidth="1"/>
    <col min="2" max="13" width="7.5703125" customWidth="1"/>
  </cols>
  <sheetData>
    <row r="1" spans="1:13" ht="18.75" customHeight="1" x14ac:dyDescent="0.2">
      <c r="A1" s="1" t="s">
        <v>10</v>
      </c>
      <c r="B1" s="1" t="s">
        <v>11</v>
      </c>
      <c r="C1" s="1" t="s">
        <v>12</v>
      </c>
      <c r="D1" s="1" t="s">
        <v>13</v>
      </c>
      <c r="E1" s="1" t="s">
        <v>18</v>
      </c>
      <c r="F1" s="1" t="s">
        <v>19</v>
      </c>
      <c r="G1" s="1" t="s">
        <v>20</v>
      </c>
      <c r="H1" s="1" t="s">
        <v>21</v>
      </c>
      <c r="I1" s="1" t="s">
        <v>22</v>
      </c>
      <c r="J1" s="1" t="s">
        <v>23</v>
      </c>
      <c r="K1" s="1" t="s">
        <v>24</v>
      </c>
      <c r="L1" s="1" t="s">
        <v>25</v>
      </c>
      <c r="M1" s="1" t="s">
        <v>26</v>
      </c>
    </row>
    <row r="2" spans="1:13" ht="18.75" customHeight="1" x14ac:dyDescent="0.2">
      <c r="A2" s="2" t="s">
        <v>14</v>
      </c>
      <c r="B2" s="2"/>
      <c r="C2" s="2"/>
      <c r="D2" s="2"/>
      <c r="E2" s="3">
        <v>30</v>
      </c>
      <c r="F2" s="3">
        <v>31</v>
      </c>
      <c r="G2" s="3">
        <v>30</v>
      </c>
      <c r="H2" s="3">
        <v>31</v>
      </c>
      <c r="I2" s="3">
        <v>31</v>
      </c>
      <c r="J2" s="3">
        <v>30</v>
      </c>
      <c r="K2" s="3">
        <v>31</v>
      </c>
      <c r="L2" s="3">
        <v>30</v>
      </c>
      <c r="M2" s="3">
        <v>31</v>
      </c>
    </row>
    <row r="3" spans="1:13" ht="18.75" customHeight="1" x14ac:dyDescent="0.2">
      <c r="A3" s="2" t="s">
        <v>15</v>
      </c>
      <c r="B3" s="2"/>
      <c r="C3" s="2"/>
      <c r="D3" s="2"/>
      <c r="E3" s="3">
        <v>22</v>
      </c>
      <c r="F3" s="3">
        <v>19</v>
      </c>
      <c r="G3" s="3">
        <v>19</v>
      </c>
      <c r="H3" s="3">
        <v>23</v>
      </c>
      <c r="I3" s="3">
        <v>21</v>
      </c>
      <c r="J3" s="3">
        <v>22</v>
      </c>
      <c r="K3" s="3">
        <v>23</v>
      </c>
      <c r="L3" s="3">
        <v>18</v>
      </c>
      <c r="M3" s="3">
        <v>23</v>
      </c>
    </row>
    <row r="4" spans="1:13" ht="18.75" customHeight="1" x14ac:dyDescent="0.2">
      <c r="A4" s="2" t="s">
        <v>16</v>
      </c>
      <c r="B4" s="2"/>
      <c r="C4" s="2"/>
      <c r="D4" s="2"/>
      <c r="E4" s="3">
        <v>8</v>
      </c>
      <c r="F4" s="3">
        <v>12</v>
      </c>
      <c r="G4" s="3">
        <v>11</v>
      </c>
      <c r="H4" s="3">
        <v>8</v>
      </c>
      <c r="I4" s="3">
        <v>10</v>
      </c>
      <c r="J4" s="3">
        <v>8</v>
      </c>
      <c r="K4" s="3">
        <v>8</v>
      </c>
      <c r="L4" s="3">
        <v>12</v>
      </c>
      <c r="M4" s="3">
        <v>8</v>
      </c>
    </row>
    <row r="5" spans="1:13" ht="18.75" customHeight="1" x14ac:dyDescent="0.2">
      <c r="A5" s="2" t="s">
        <v>17</v>
      </c>
      <c r="B5" s="2"/>
      <c r="C5" s="2"/>
      <c r="D5" s="2"/>
      <c r="E5" s="3">
        <v>175</v>
      </c>
      <c r="F5" s="3">
        <v>151</v>
      </c>
      <c r="G5" s="3">
        <v>151</v>
      </c>
      <c r="H5" s="3">
        <v>184</v>
      </c>
      <c r="I5" s="3">
        <v>168</v>
      </c>
      <c r="J5" s="3">
        <v>176</v>
      </c>
      <c r="K5" s="3">
        <v>184</v>
      </c>
      <c r="L5" s="3">
        <v>144</v>
      </c>
      <c r="M5" s="3">
        <v>183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outlinePr summaryBelow="0" summaryRight="0"/>
  </sheetPr>
  <dimension ref="A1:AO20"/>
  <sheetViews>
    <sheetView tabSelected="1" zoomScaleNormal="100" workbookViewId="0">
      <selection activeCell="D20" sqref="D20"/>
    </sheetView>
  </sheetViews>
  <sheetFormatPr defaultRowHeight="12.75" x14ac:dyDescent="0.2"/>
  <cols>
    <col min="1" max="1" width="3.42578125" style="9" customWidth="1"/>
    <col min="2" max="2" width="15.42578125" style="4" customWidth="1"/>
    <col min="3" max="3" width="32.28515625" style="4" customWidth="1"/>
    <col min="4" max="4" width="29.7109375" style="4" customWidth="1"/>
    <col min="5" max="5" width="6" style="9" customWidth="1"/>
    <col min="6" max="6" width="5.7109375" style="4" customWidth="1"/>
    <col min="7" max="8" width="2.7109375" style="4" customWidth="1"/>
    <col min="9" max="37" width="2.7109375" style="5" customWidth="1"/>
    <col min="38" max="39" width="4.28515625" style="5" customWidth="1"/>
    <col min="40" max="40" width="13.28515625" style="5" bestFit="1" customWidth="1"/>
    <col min="41" max="41" width="9.140625" style="6"/>
    <col min="42" max="16384" width="9.140625" style="5"/>
  </cols>
  <sheetData>
    <row r="1" spans="1:41" x14ac:dyDescent="0.2">
      <c r="A1" s="10"/>
      <c r="B1" s="11">
        <v>41791</v>
      </c>
      <c r="D1" s="40" t="s">
        <v>28</v>
      </c>
      <c r="E1" s="26">
        <f>IF(MONTH($B$1)=1,Календарь!$B$2,IF(MONTH($B$1)=2,Календарь!$C$2,IF(MONTH($B$1)=3,Календарь!$D$2,IF(MONTH($B$1)=4,Календарь!$E$2,IF(MONTH($B$1)=5,Календарь!$F$2,IF(MONTH($B$1)=6,Календарь!$G$2,IF(MONTH($B$1)=7,Календарь!$H$2,IF(MONTH($B$1)=8,Календарь!$I$2,IF(MONTH($B$1)=9,Календарь!$J$2,IF(MONTH($B$1)=10,Календарь!$K$2,IF(MONTH($B$1)=11,Календарь!$L$2,Календарь!$M$2)))))))))))</f>
        <v>30</v>
      </c>
      <c r="F1" s="12"/>
      <c r="G1" s="28" t="s">
        <v>7</v>
      </c>
      <c r="H1" s="29" t="s">
        <v>8</v>
      </c>
      <c r="I1" s="30" t="s">
        <v>9</v>
      </c>
      <c r="J1" s="30"/>
      <c r="K1" s="30"/>
      <c r="L1" s="30"/>
      <c r="M1" s="30"/>
      <c r="N1" s="30"/>
      <c r="O1" s="30"/>
      <c r="P1" s="30"/>
      <c r="Q1" s="31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</row>
    <row r="2" spans="1:41" x14ac:dyDescent="0.2">
      <c r="A2" s="10"/>
      <c r="B2" s="24"/>
      <c r="D2" s="41" t="s">
        <v>29</v>
      </c>
      <c r="E2" s="27">
        <f>IF(MONTH($B$1)=1,Календарь!$B$3,IF(MONTH($B$1)=2,Календарь!$C$3,IF(MONTH($B$1)=3,Календарь!$D$3,IF(MONTH($B$1)=4,Календарь!$E$3,IF(MONTH($B$1)=5,Календарь!$F$3,IF(MONTH($B$1)=6,Календарь!$G$3,IF(MONTH($B$1)=7,Календарь!$H$3,IF(MONTH($B$1)=8,Календарь!$I$3,IF(MONTH($B$1)=9,Календарь!$J$3,IF(MONTH($B$1)=10,Календарь!$K$3,IF(MONTH($B$1)=11,Календарь!$L$3,Календарь!$M$3)))))))))))</f>
        <v>19</v>
      </c>
      <c r="F2" s="12"/>
      <c r="G2" s="32" t="s">
        <v>0</v>
      </c>
      <c r="H2" s="33" t="s">
        <v>8</v>
      </c>
      <c r="I2" s="34" t="s">
        <v>37</v>
      </c>
      <c r="J2" s="34"/>
      <c r="K2" s="34"/>
      <c r="L2" s="34"/>
      <c r="M2" s="34"/>
      <c r="N2" s="34"/>
      <c r="O2" s="34"/>
      <c r="P2" s="34"/>
      <c r="Q2" s="35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</row>
    <row r="3" spans="1:41" ht="15" x14ac:dyDescent="0.2">
      <c r="A3" s="10"/>
      <c r="B3" s="13"/>
      <c r="C3" s="25"/>
      <c r="D3" s="40" t="s">
        <v>16</v>
      </c>
      <c r="E3" s="26">
        <f>IF(MONTH($B$1)=1,Календарь!$B$4,IF(MONTH($B$1)=2,Календарь!$C$4,IF(MONTH($B$1)=3,Календарь!$D$4,IF(MONTH($B$1)=4,Календарь!$E$4,IF(MONTH($B$1)=5,Календарь!$F$4,IF(MONTH($B$1)=6,Календарь!$G$4,IF(MONTH($B$1)=7,Календарь!$H$4,IF(MONTH($B$1)=8,Календарь!$I$4,IF(MONTH($B$1)=9,Календарь!$J$4,IF(MONTH($B$1)=10,Календарь!$K$4,IF(MONTH($B$1)=11,Календарь!$L$4,Календарь!$M$4)))))))))))</f>
        <v>11</v>
      </c>
      <c r="F3" s="12"/>
      <c r="G3" s="28" t="s">
        <v>3</v>
      </c>
      <c r="H3" s="36" t="s">
        <v>8</v>
      </c>
      <c r="I3" s="37" t="s">
        <v>4</v>
      </c>
      <c r="J3" s="37"/>
      <c r="K3" s="37"/>
      <c r="L3" s="37"/>
      <c r="M3" s="37"/>
      <c r="N3" s="37"/>
      <c r="O3" s="37"/>
      <c r="P3" s="37"/>
      <c r="Q3" s="38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</row>
    <row r="4" spans="1:41" x14ac:dyDescent="0.2">
      <c r="A4" s="10"/>
      <c r="B4" s="12"/>
      <c r="D4" s="41" t="s">
        <v>27</v>
      </c>
      <c r="E4" s="27">
        <f>IF(MONTH($B$1)=1,Календарь!$B$5,IF(MONTH($B$1)=2,Календарь!$C$5,IF(MONTH($B$1)=3,Календарь!$D$5,IF(MONTH($B$1)=4,Календарь!$E$5,IF(MONTH($B$1)=5,Календарь!$F$5,IF(MONTH($B$1)=6,Календарь!$G$5,IF(MONTH($B$1)=7,Календарь!$H$5,IF(MONTH($B$1)=8,Календарь!$I$5,IF(MONTH($B$1)=9,Календарь!$J$5,IF(MONTH($B$1)=10,Календарь!$K$5,IF(MONTH($B$1)=11,Календарь!$L$5,Календарь!$M$5)))))))))))</f>
        <v>151</v>
      </c>
      <c r="F4" s="12"/>
      <c r="G4" s="28" t="s">
        <v>1</v>
      </c>
      <c r="H4" s="39" t="s">
        <v>8</v>
      </c>
      <c r="I4" s="34" t="s">
        <v>2</v>
      </c>
      <c r="J4" s="34"/>
      <c r="K4" s="34"/>
      <c r="L4" s="34"/>
      <c r="M4" s="34"/>
      <c r="N4" s="34"/>
      <c r="O4" s="34"/>
      <c r="P4" s="34"/>
      <c r="Q4" s="35"/>
      <c r="R4" s="14"/>
      <c r="S4" s="14"/>
      <c r="T4" s="14"/>
      <c r="U4" s="14"/>
      <c r="V4" s="14"/>
      <c r="W4" s="14"/>
      <c r="X4" s="14"/>
      <c r="Y4" s="14"/>
      <c r="AD4" s="6"/>
      <c r="AO4" s="5"/>
    </row>
    <row r="5" spans="1:41" x14ac:dyDescent="0.2">
      <c r="A5" s="10"/>
      <c r="D5" s="23"/>
      <c r="E5" s="10"/>
      <c r="F5" s="12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</row>
    <row r="6" spans="1:41" x14ac:dyDescent="0.2">
      <c r="A6" s="10"/>
      <c r="B6" s="12"/>
      <c r="C6" s="12"/>
      <c r="D6" s="12"/>
      <c r="E6" s="10"/>
      <c r="F6" s="12"/>
      <c r="G6" s="12"/>
      <c r="H6" s="12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41" ht="21" customHeight="1" x14ac:dyDescent="0.2">
      <c r="A7" s="15" t="s">
        <v>5</v>
      </c>
      <c r="B7" s="16" t="s">
        <v>6</v>
      </c>
      <c r="C7" s="15" t="s">
        <v>30</v>
      </c>
      <c r="D7" s="15" t="s">
        <v>33</v>
      </c>
      <c r="E7" s="17" t="s">
        <v>31</v>
      </c>
      <c r="F7" s="17" t="s">
        <v>32</v>
      </c>
      <c r="G7" s="18">
        <f>$B$1</f>
        <v>41791</v>
      </c>
      <c r="H7" s="18">
        <f>G7+1</f>
        <v>41792</v>
      </c>
      <c r="I7" s="18">
        <f>H7+1</f>
        <v>41793</v>
      </c>
      <c r="J7" s="18">
        <f>I7+1</f>
        <v>41794</v>
      </c>
      <c r="K7" s="18">
        <f t="shared" ref="K7:AK7" si="0">J7+1</f>
        <v>41795</v>
      </c>
      <c r="L7" s="18">
        <f t="shared" si="0"/>
        <v>41796</v>
      </c>
      <c r="M7" s="18">
        <f t="shared" si="0"/>
        <v>41797</v>
      </c>
      <c r="N7" s="18">
        <f t="shared" si="0"/>
        <v>41798</v>
      </c>
      <c r="O7" s="18">
        <f t="shared" si="0"/>
        <v>41799</v>
      </c>
      <c r="P7" s="18">
        <f t="shared" si="0"/>
        <v>41800</v>
      </c>
      <c r="Q7" s="18">
        <f t="shared" si="0"/>
        <v>41801</v>
      </c>
      <c r="R7" s="42">
        <f>Q7+1</f>
        <v>41802</v>
      </c>
      <c r="S7" s="42">
        <f t="shared" si="0"/>
        <v>41803</v>
      </c>
      <c r="T7" s="18">
        <f t="shared" si="0"/>
        <v>41804</v>
      </c>
      <c r="U7" s="18">
        <f t="shared" si="0"/>
        <v>41805</v>
      </c>
      <c r="V7" s="18">
        <f t="shared" si="0"/>
        <v>41806</v>
      </c>
      <c r="W7" s="18">
        <f t="shared" si="0"/>
        <v>41807</v>
      </c>
      <c r="X7" s="18">
        <f t="shared" si="0"/>
        <v>41808</v>
      </c>
      <c r="Y7" s="18">
        <f t="shared" si="0"/>
        <v>41809</v>
      </c>
      <c r="Z7" s="18">
        <f t="shared" si="0"/>
        <v>41810</v>
      </c>
      <c r="AA7" s="18">
        <f t="shared" si="0"/>
        <v>41811</v>
      </c>
      <c r="AB7" s="18">
        <f t="shared" si="0"/>
        <v>41812</v>
      </c>
      <c r="AC7" s="18">
        <f t="shared" si="0"/>
        <v>41813</v>
      </c>
      <c r="AD7" s="18">
        <f t="shared" si="0"/>
        <v>41814</v>
      </c>
      <c r="AE7" s="18">
        <f t="shared" si="0"/>
        <v>41815</v>
      </c>
      <c r="AF7" s="18">
        <f t="shared" si="0"/>
        <v>41816</v>
      </c>
      <c r="AG7" s="18">
        <f t="shared" si="0"/>
        <v>41817</v>
      </c>
      <c r="AH7" s="18">
        <f t="shared" si="0"/>
        <v>41818</v>
      </c>
      <c r="AI7" s="18">
        <f t="shared" si="0"/>
        <v>41819</v>
      </c>
      <c r="AJ7" s="18">
        <f t="shared" si="0"/>
        <v>41820</v>
      </c>
      <c r="AK7" s="18">
        <f t="shared" si="0"/>
        <v>41821</v>
      </c>
      <c r="AL7" s="8"/>
      <c r="AO7" s="5"/>
    </row>
    <row r="8" spans="1:41" x14ac:dyDescent="0.2">
      <c r="A8" s="44"/>
      <c r="B8" s="45"/>
      <c r="C8" s="44"/>
      <c r="D8" s="44"/>
      <c r="E8" s="46"/>
      <c r="F8" s="46"/>
      <c r="G8" s="47" t="s">
        <v>40</v>
      </c>
      <c r="H8" s="47"/>
      <c r="I8" s="47"/>
      <c r="J8" s="47"/>
      <c r="K8" s="47"/>
      <c r="L8" s="47"/>
      <c r="M8" s="47" t="s">
        <v>40</v>
      </c>
      <c r="N8" s="47" t="s">
        <v>40</v>
      </c>
      <c r="O8" s="47"/>
      <c r="P8" s="47"/>
      <c r="Q8" s="47"/>
      <c r="R8" s="47" t="s">
        <v>41</v>
      </c>
      <c r="S8" s="47" t="s">
        <v>41</v>
      </c>
      <c r="T8" s="47" t="s">
        <v>40</v>
      </c>
      <c r="U8" s="47" t="s">
        <v>40</v>
      </c>
      <c r="V8" s="47"/>
      <c r="W8" s="47"/>
      <c r="X8" s="47"/>
      <c r="Y8" s="47"/>
      <c r="Z8" s="47"/>
      <c r="AA8" s="47" t="s">
        <v>40</v>
      </c>
      <c r="AB8" s="47" t="s">
        <v>40</v>
      </c>
      <c r="AC8" s="47"/>
      <c r="AD8" s="47"/>
      <c r="AE8" s="47"/>
      <c r="AF8" s="47"/>
      <c r="AG8" s="47"/>
      <c r="AH8" s="47" t="s">
        <v>40</v>
      </c>
      <c r="AI8" s="47" t="s">
        <v>40</v>
      </c>
      <c r="AJ8" s="47"/>
      <c r="AK8" s="18"/>
      <c r="AL8" s="8"/>
      <c r="AO8" s="5"/>
    </row>
    <row r="9" spans="1:41" ht="15.75" customHeight="1" x14ac:dyDescent="0.2">
      <c r="A9" s="15">
        <v>1</v>
      </c>
      <c r="B9" s="19"/>
      <c r="C9" s="20"/>
      <c r="D9" s="20"/>
      <c r="E9" s="15">
        <f>IF(MONTH($B$1)=1,Календарь!$B$5,IF(MONTH($B$1)=2,Календарь!$C$5,IF(MONTH($B$1)=3,Календарь!$D$5,IF(MONTH($B$1)=4,Календарь!$E$5,IF(MONTH($B$1)=5,Календарь!$F$5,IF(MONTH($B$1)=6,Календарь!$G$5,IF(MONTH($B$1)=7,Календарь!$H$5,IF(MONTH($B$1)=8,Календарь!$I$5,IF(MONTH($B$1)=9,Календарь!$J$5,IF(MONTH($B$1)=10,Календарь!$K$5,IF(MONTH($B$1)=11,Календарь!$L$5,Календарь!$M$5)))))))))))</f>
        <v>151</v>
      </c>
      <c r="F9" s="15">
        <f>SUM(SUM(G9:AJ9),SUMPRODUCT(($G$8:$AJ$8="")*(G9:AJ9="О")*8))</f>
        <v>151</v>
      </c>
      <c r="G9" s="21"/>
      <c r="H9" s="22" t="s">
        <v>7</v>
      </c>
      <c r="I9" s="22" t="s">
        <v>7</v>
      </c>
      <c r="J9" s="22" t="s">
        <v>7</v>
      </c>
      <c r="K9" s="22" t="s">
        <v>7</v>
      </c>
      <c r="L9" s="22" t="s">
        <v>7</v>
      </c>
      <c r="M9" s="22" t="s">
        <v>7</v>
      </c>
      <c r="N9" s="22" t="s">
        <v>7</v>
      </c>
      <c r="O9" s="22" t="s">
        <v>7</v>
      </c>
      <c r="P9" s="22" t="s">
        <v>7</v>
      </c>
      <c r="Q9" s="22">
        <v>7</v>
      </c>
      <c r="R9" s="43"/>
      <c r="S9" s="43"/>
      <c r="T9" s="22"/>
      <c r="U9" s="22"/>
      <c r="V9" s="22">
        <v>8</v>
      </c>
      <c r="W9" s="22">
        <v>8</v>
      </c>
      <c r="X9" s="22">
        <v>8</v>
      </c>
      <c r="Y9" s="22">
        <v>8</v>
      </c>
      <c r="Z9" s="22">
        <v>8</v>
      </c>
      <c r="AA9" s="22"/>
      <c r="AB9" s="22"/>
      <c r="AC9" s="22">
        <v>8</v>
      </c>
      <c r="AD9" s="22">
        <v>8</v>
      </c>
      <c r="AE9" s="22">
        <v>8</v>
      </c>
      <c r="AF9" s="22">
        <v>8</v>
      </c>
      <c r="AG9" s="22">
        <v>8</v>
      </c>
      <c r="AH9" s="22"/>
      <c r="AI9" s="22"/>
      <c r="AJ9" s="22">
        <v>8</v>
      </c>
      <c r="AK9" s="7"/>
      <c r="AL9" s="8"/>
      <c r="AM9" s="6"/>
      <c r="AO9" s="5"/>
    </row>
    <row r="10" spans="1:41" x14ac:dyDescent="0.2">
      <c r="A10" s="10"/>
      <c r="B10" s="12"/>
      <c r="C10" s="12"/>
      <c r="D10" s="12"/>
      <c r="E10" s="10"/>
      <c r="F10" s="12"/>
      <c r="G10" s="12"/>
      <c r="H10" s="12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</row>
    <row r="11" spans="1:41" x14ac:dyDescent="0.2">
      <c r="A11" s="10"/>
      <c r="B11" s="12"/>
      <c r="C11" s="12"/>
      <c r="D11" s="12"/>
      <c r="E11" s="10"/>
      <c r="F11" s="12"/>
      <c r="G11" s="12"/>
      <c r="H11" s="12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</row>
    <row r="12" spans="1:41" x14ac:dyDescent="0.2">
      <c r="A12" s="10"/>
      <c r="B12" s="12" t="s">
        <v>34</v>
      </c>
      <c r="C12" s="12"/>
      <c r="D12" s="12"/>
      <c r="E12" s="10"/>
      <c r="F12" s="12"/>
      <c r="G12" s="12"/>
      <c r="H12" s="12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</row>
    <row r="13" spans="1:41" x14ac:dyDescent="0.2">
      <c r="A13" s="10"/>
      <c r="B13" s="12" t="s">
        <v>35</v>
      </c>
      <c r="C13" s="12"/>
      <c r="D13" s="12"/>
      <c r="E13" s="10"/>
      <c r="F13" s="12"/>
      <c r="G13" s="12"/>
      <c r="H13" s="12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</row>
    <row r="14" spans="1:41" x14ac:dyDescent="0.2">
      <c r="A14" s="10"/>
      <c r="B14" s="12" t="s">
        <v>36</v>
      </c>
      <c r="C14" s="12"/>
      <c r="D14" s="12"/>
      <c r="E14" s="10"/>
      <c r="F14" s="12"/>
      <c r="G14" s="12"/>
      <c r="H14" s="12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</row>
    <row r="15" spans="1:41" x14ac:dyDescent="0.2">
      <c r="A15" s="10"/>
      <c r="B15" s="12" t="s">
        <v>38</v>
      </c>
      <c r="C15" s="12"/>
      <c r="D15" s="12"/>
      <c r="E15" s="10"/>
      <c r="F15" s="12"/>
      <c r="G15" s="12"/>
      <c r="H15" s="12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N15" s="5">
        <f>95+56</f>
        <v>151</v>
      </c>
    </row>
    <row r="16" spans="1:41" x14ac:dyDescent="0.2">
      <c r="A16" s="10"/>
      <c r="B16" s="12" t="s">
        <v>39</v>
      </c>
      <c r="C16" s="12"/>
      <c r="D16" s="12"/>
      <c r="E16" s="10"/>
      <c r="F16" s="12"/>
      <c r="G16" s="12"/>
      <c r="H16" s="12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</row>
    <row r="17" spans="1:36" x14ac:dyDescent="0.2">
      <c r="A17" s="10"/>
      <c r="B17" s="12"/>
      <c r="C17" s="12"/>
      <c r="D17" s="12"/>
      <c r="E17" s="10"/>
      <c r="F17" s="12"/>
      <c r="G17" s="12"/>
      <c r="H17" s="12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</row>
    <row r="18" spans="1:36" x14ac:dyDescent="0.2">
      <c r="A18" s="10"/>
      <c r="B18" s="12"/>
      <c r="C18" s="12"/>
      <c r="D18" s="12"/>
      <c r="E18" s="10"/>
      <c r="F18" s="12"/>
      <c r="G18" s="12"/>
      <c r="H18" s="12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F18" s="14"/>
      <c r="AG18" s="14"/>
      <c r="AH18" s="14"/>
      <c r="AI18" s="14"/>
      <c r="AJ18" s="14"/>
    </row>
    <row r="19" spans="1:36" x14ac:dyDescent="0.2">
      <c r="A19" s="10"/>
      <c r="B19" s="12"/>
      <c r="C19" s="12"/>
      <c r="D19" s="12"/>
      <c r="E19" s="10"/>
      <c r="F19" s="12"/>
      <c r="G19" s="12"/>
      <c r="H19" s="12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</row>
    <row r="20" spans="1:36" x14ac:dyDescent="0.2">
      <c r="A20" s="10"/>
      <c r="B20" s="12"/>
      <c r="C20" s="12"/>
      <c r="D20" s="12"/>
      <c r="E20" s="10"/>
      <c r="F20" s="12"/>
      <c r="G20" s="12"/>
      <c r="H20" s="12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</row>
  </sheetData>
  <sheetProtection formatCells="0"/>
  <conditionalFormatting sqref="G7:AK9">
    <cfRule type="expression" dxfId="10" priority="27">
      <formula>OR(WEEKDAY(G$7,2)=6,WEEKDAY(G$7,2)=7)</formula>
    </cfRule>
  </conditionalFormatting>
  <conditionalFormatting sqref="G1:Q4 C3 A1:A1048576 B1:B4 D1:F1048576 G6:Q1048576 B6:C1048576 R19:XFD1048576 R18:AD18 AF18:XFD18 R1:XFD17">
    <cfRule type="cellIs" dxfId="9" priority="23" operator="equal">
      <formula>"Д"</formula>
    </cfRule>
    <cfRule type="cellIs" dxfId="8" priority="24" operator="equal">
      <formula>"Б"</formula>
    </cfRule>
    <cfRule type="cellIs" dxfId="7" priority="25" operator="equal">
      <formula>"П"</formula>
    </cfRule>
    <cfRule type="cellIs" dxfId="6" priority="26" operator="equal">
      <formula>"А"</formula>
    </cfRule>
    <cfRule type="cellIs" dxfId="5" priority="28" operator="equal">
      <formula>"О"</formula>
    </cfRule>
  </conditionalFormatting>
  <conditionalFormatting sqref="AI7:AI9">
    <cfRule type="expression" dxfId="4" priority="14" stopIfTrue="1">
      <formula>DAY(DATE(YEAR($B$1),MONTH($B$1)+1,))=28</formula>
    </cfRule>
  </conditionalFormatting>
  <conditionalFormatting sqref="AJ7:AJ9">
    <cfRule type="expression" dxfId="3" priority="12" stopIfTrue="1">
      <formula>OR(DAY(DATE(YEAR($B$1),MONTH($B$1)+1,))=28,DAY(DATE(YEAR($B$1),MONTH($B$1)+1,))=29)</formula>
    </cfRule>
  </conditionalFormatting>
  <conditionalFormatting sqref="AK7:AK9">
    <cfRule type="expression" dxfId="2" priority="11" stopIfTrue="1">
      <formula>OR(DAY(DATE(YEAR($B$1),MONTH($B$1)+1,))=28,DAY(DATE(YEAR($B$1),MONTH($B$1)+1,))=29,DAY(DATE(YEAR($B$1),MONTH($B$1)+1,))=30)</formula>
    </cfRule>
  </conditionalFormatting>
  <conditionalFormatting sqref="F9">
    <cfRule type="expression" dxfId="1" priority="5">
      <formula>SUM(SUM(G9:AJ9),COUNTIF(G9:AJ9,"О")*8)&lt;&gt;$E$9</formula>
    </cfRule>
    <cfRule type="cellIs" dxfId="0" priority="10" operator="equal">
      <formula>0</formula>
    </cfRule>
  </conditionalFormatting>
  <dataValidations count="3">
    <dataValidation type="list" allowBlank="1" showDropDown="1" showInputMessage="1" showErrorMessage="1" errorTitle="Порядок ввода символов" error="Используйте цифры 7, 8, а также заглавные буквы О, А, Б, Д, П" sqref="AK9">
      <formula1>"8,7,О,А,Б,Д,П"</formula1>
    </dataValidation>
    <dataValidation type="list" allowBlank="1" showDropDown="1" showInputMessage="1" showErrorMessage="1" errorTitle="Порядок ввода символов" error="Используйте числа от 1 до 24 а также заглавные буквы О, А, Б, Д, П" sqref="G9:AJ9">
      <formula1>"О,А,Б,П,1,2,3,4,5,6,7,8,9,10,11,12,13,14,15,16,17,18,19,20,21,22,23,24"</formula1>
    </dataValidation>
    <dataValidation type="date" operator="greaterThan" allowBlank="1" showInputMessage="1" showErrorMessage="1" sqref="B1">
      <formula1>41699</formula1>
    </dataValidation>
  </dataValidations>
  <pageMargins left="0.19685039370078741" right="0.19685039370078741" top="0.43307086614173229" bottom="0.39370078740157483" header="0.51181102362204722" footer="0.51181102362204722"/>
  <pageSetup paperSize="9" firstPageNumber="0" orientation="landscape" horizontalDpi="300" verticalDpi="300" r:id="rId1"/>
  <headerFooter alignWithMargins="0"/>
  <ignoredErrors>
    <ignoredError sqref="AI7:AJ7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Календарь</vt:lpstr>
      <vt:lpstr>06_2014</vt:lpstr>
    </vt:vector>
  </TitlesOfParts>
  <Company>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e.hramov</dc:creator>
  <cp:lastModifiedBy>Ахтямов Руслан Сальманович</cp:lastModifiedBy>
  <cp:lastPrinted>2014-05-03T08:56:28Z</cp:lastPrinted>
  <dcterms:created xsi:type="dcterms:W3CDTF">2014-05-02T05:47:24Z</dcterms:created>
  <dcterms:modified xsi:type="dcterms:W3CDTF">2014-05-15T10:57:36Z</dcterms:modified>
</cp:coreProperties>
</file>