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Инфа" sheetId="1" r:id="rId1"/>
    <sheet name="Отчет" sheetId="2" r:id="rId2"/>
    <sheet name="Лист3" sheetId="3" r:id="rId3"/>
  </sheets>
  <externalReferences>
    <externalReference r:id="rId4"/>
  </externalReferences>
  <definedNames>
    <definedName name="_xlnm._FilterDatabase" localSheetId="0" hidden="1">Инфа!$A$2:$C$26</definedName>
    <definedName name="ПАТ">[1]Справочник!$A$27:$A$50</definedName>
  </definedNames>
  <calcPr calcId="145621"/>
</workbook>
</file>

<file path=xl/calcChain.xml><?xml version="1.0" encoding="utf-8"?>
<calcChain xmlns="http://schemas.openxmlformats.org/spreadsheetml/2006/main">
  <c r="D6" i="2" l="1"/>
  <c r="C6" i="2"/>
  <c r="B6" i="2"/>
  <c r="D5" i="2"/>
  <c r="C5" i="2"/>
  <c r="B5" i="2"/>
  <c r="D4" i="2"/>
  <c r="C4" i="2"/>
  <c r="B4" i="2"/>
</calcChain>
</file>

<file path=xl/sharedStrings.xml><?xml version="1.0" encoding="utf-8"?>
<sst xmlns="http://schemas.openxmlformats.org/spreadsheetml/2006/main" count="54" uniqueCount="6">
  <si>
    <t>Тип1</t>
  </si>
  <si>
    <t>Тип2</t>
  </si>
  <si>
    <t>Тип3</t>
  </si>
  <si>
    <t>Вингаз</t>
  </si>
  <si>
    <t>Донгаз</t>
  </si>
  <si>
    <t>Облгаз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</si>
</sst>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85;&#1074;&#1077;&#1089;&#1090;%202014\&#1064;&#1056;&#1055;\&#1058;&#1080;&#1087;&#1086;&#1074;&#1099;&#1077;%20&#1064;&#1056;&#1055;-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РП-2015"/>
      <sheetName val="Лист3"/>
      <sheetName val="Справочник"/>
      <sheetName val="Калькуляция"/>
      <sheetName val="Цены"/>
      <sheetName val="Комплектация"/>
      <sheetName val="Общий план по типам"/>
      <sheetName val="Общий факт по типам"/>
    </sheetNames>
    <sheetDataSet>
      <sheetData sheetId="0"/>
      <sheetData sheetId="1"/>
      <sheetData sheetId="2">
        <row r="27">
          <cell r="A27" t="str">
            <v>Вінницягаз</v>
          </cell>
        </row>
        <row r="28">
          <cell r="A28" t="str">
            <v>Волиньгаз</v>
          </cell>
        </row>
        <row r="29">
          <cell r="A29" t="str">
            <v>Дніпрогаз</v>
          </cell>
        </row>
        <row r="30">
          <cell r="A30" t="str">
            <v>Дніпропетровськгаз</v>
          </cell>
        </row>
        <row r="31">
          <cell r="A31" t="str">
            <v>Донецькміськгаз</v>
          </cell>
        </row>
        <row r="32">
          <cell r="A32" t="str">
            <v>Житомиргаз</v>
          </cell>
        </row>
        <row r="33">
          <cell r="A33" t="str">
            <v>Закарпатгаз</v>
          </cell>
        </row>
        <row r="34">
          <cell r="A34" t="str">
            <v>Запоріжгаз</v>
          </cell>
        </row>
        <row r="35">
          <cell r="A35" t="str">
            <v>І.-Франківськгаз</v>
          </cell>
        </row>
        <row r="36">
          <cell r="A36" t="str">
            <v>Київоблгаз</v>
          </cell>
        </row>
        <row r="37">
          <cell r="A37" t="str">
            <v>Криворіжгаз</v>
          </cell>
        </row>
        <row r="38">
          <cell r="A38" t="str">
            <v>Кримгаз</v>
          </cell>
        </row>
        <row r="39">
          <cell r="A39" t="str">
            <v>Луганськгаз</v>
          </cell>
        </row>
        <row r="40">
          <cell r="A40" t="str">
            <v>Львівгаз</v>
          </cell>
        </row>
        <row r="41">
          <cell r="A41" t="str">
            <v>Миколаївгаз</v>
          </cell>
        </row>
        <row r="42">
          <cell r="A42" t="str">
            <v>Рівнегаз</v>
          </cell>
        </row>
        <row r="43">
          <cell r="A43" t="str">
            <v>Севастопольгаз</v>
          </cell>
        </row>
        <row r="44">
          <cell r="A44" t="str">
            <v>Сумигаз</v>
          </cell>
        </row>
        <row r="45">
          <cell r="A45" t="str">
            <v>Тисмениця</v>
          </cell>
        </row>
        <row r="46">
          <cell r="A46" t="str">
            <v>Харківгаз</v>
          </cell>
        </row>
        <row r="47">
          <cell r="A47" t="str">
            <v>Харківміськгаз</v>
          </cell>
        </row>
        <row r="48">
          <cell r="A48" t="str">
            <v>Хмельницькгаз</v>
          </cell>
        </row>
        <row r="49">
          <cell r="A49" t="str">
            <v>Чернівцігаз</v>
          </cell>
        </row>
        <row r="50">
          <cell r="A50" t="str">
            <v>Чернігівгаз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6"/>
  <sheetViews>
    <sheetView tabSelected="1" workbookViewId="0">
      <selection activeCell="E25" sqref="E25"/>
    </sheetView>
  </sheetViews>
  <sheetFormatPr defaultRowHeight="15" x14ac:dyDescent="0.25"/>
  <cols>
    <col min="1" max="1" width="12.5703125" customWidth="1"/>
    <col min="2" max="2" width="17.5703125" customWidth="1"/>
  </cols>
  <sheetData>
    <row r="2" spans="1:3" x14ac:dyDescent="0.25">
      <c r="A2" s="6">
        <v>1</v>
      </c>
      <c r="B2" s="6">
        <v>2</v>
      </c>
      <c r="C2" s="6">
        <v>3</v>
      </c>
    </row>
    <row r="3" spans="1:3" ht="15" customHeight="1" x14ac:dyDescent="0.25">
      <c r="A3" s="1">
        <v>1</v>
      </c>
      <c r="B3" s="2" t="s">
        <v>3</v>
      </c>
      <c r="C3" s="3" t="s">
        <v>0</v>
      </c>
    </row>
    <row r="4" spans="1:3" ht="15" customHeight="1" x14ac:dyDescent="0.25">
      <c r="A4" s="4">
        <v>2</v>
      </c>
      <c r="B4" s="2" t="s">
        <v>4</v>
      </c>
      <c r="C4" s="3" t="s">
        <v>1</v>
      </c>
    </row>
    <row r="5" spans="1:3" ht="15" customHeight="1" x14ac:dyDescent="0.25">
      <c r="A5" s="1">
        <v>3</v>
      </c>
      <c r="B5" s="2" t="s">
        <v>5</v>
      </c>
      <c r="C5" s="3" t="s">
        <v>2</v>
      </c>
    </row>
    <row r="6" spans="1:3" ht="15" customHeight="1" x14ac:dyDescent="0.25">
      <c r="A6" s="1">
        <v>4</v>
      </c>
      <c r="B6" s="2" t="s">
        <v>3</v>
      </c>
      <c r="C6" s="3" t="s">
        <v>1</v>
      </c>
    </row>
    <row r="7" spans="1:3" ht="15" customHeight="1" x14ac:dyDescent="0.25">
      <c r="A7" s="4">
        <v>5</v>
      </c>
      <c r="B7" s="2" t="s">
        <v>4</v>
      </c>
      <c r="C7" s="3" t="s">
        <v>0</v>
      </c>
    </row>
    <row r="8" spans="1:3" ht="15" customHeight="1" x14ac:dyDescent="0.25">
      <c r="A8" s="1">
        <v>6</v>
      </c>
      <c r="B8" s="2" t="s">
        <v>5</v>
      </c>
      <c r="C8" s="3" t="s">
        <v>0</v>
      </c>
    </row>
    <row r="9" spans="1:3" ht="15" customHeight="1" x14ac:dyDescent="0.25">
      <c r="A9" s="1">
        <v>7</v>
      </c>
      <c r="B9" s="2" t="s">
        <v>3</v>
      </c>
      <c r="C9" s="3" t="s">
        <v>1</v>
      </c>
    </row>
    <row r="10" spans="1:3" ht="15" customHeight="1" x14ac:dyDescent="0.25">
      <c r="A10" s="4">
        <v>8</v>
      </c>
      <c r="B10" s="2" t="s">
        <v>4</v>
      </c>
      <c r="C10" s="3" t="s">
        <v>0</v>
      </c>
    </row>
    <row r="11" spans="1:3" ht="15" customHeight="1" x14ac:dyDescent="0.25">
      <c r="A11" s="1">
        <v>9</v>
      </c>
      <c r="B11" s="2" t="s">
        <v>5</v>
      </c>
      <c r="C11" s="3" t="s">
        <v>2</v>
      </c>
    </row>
    <row r="12" spans="1:3" ht="15" customHeight="1" x14ac:dyDescent="0.25">
      <c r="A12" s="1">
        <v>10</v>
      </c>
      <c r="B12" s="2" t="s">
        <v>3</v>
      </c>
      <c r="C12" s="3" t="s">
        <v>1</v>
      </c>
    </row>
    <row r="13" spans="1:3" ht="15" customHeight="1" x14ac:dyDescent="0.25">
      <c r="A13" s="4">
        <v>11</v>
      </c>
      <c r="B13" s="2" t="s">
        <v>4</v>
      </c>
      <c r="C13" s="3" t="s">
        <v>1</v>
      </c>
    </row>
    <row r="14" spans="1:3" ht="15" customHeight="1" x14ac:dyDescent="0.25">
      <c r="A14" s="1">
        <v>12</v>
      </c>
      <c r="B14" s="2" t="s">
        <v>5</v>
      </c>
      <c r="C14" s="3" t="s">
        <v>2</v>
      </c>
    </row>
    <row r="15" spans="1:3" ht="15" customHeight="1" x14ac:dyDescent="0.25">
      <c r="A15" s="1">
        <v>13</v>
      </c>
      <c r="B15" s="2" t="s">
        <v>3</v>
      </c>
      <c r="C15" s="3" t="s">
        <v>0</v>
      </c>
    </row>
    <row r="16" spans="1:3" ht="15" customHeight="1" x14ac:dyDescent="0.25">
      <c r="A16" s="4">
        <v>14</v>
      </c>
      <c r="B16" s="2" t="s">
        <v>4</v>
      </c>
      <c r="C16" s="3" t="s">
        <v>2</v>
      </c>
    </row>
    <row r="17" spans="1:3" ht="15" customHeight="1" x14ac:dyDescent="0.25">
      <c r="A17" s="1">
        <v>15</v>
      </c>
      <c r="B17" s="2" t="s">
        <v>5</v>
      </c>
      <c r="C17" s="3" t="s">
        <v>1</v>
      </c>
    </row>
    <row r="18" spans="1:3" ht="15" customHeight="1" x14ac:dyDescent="0.25">
      <c r="A18" s="1">
        <v>16</v>
      </c>
      <c r="B18" s="2" t="s">
        <v>3</v>
      </c>
      <c r="C18" s="3" t="s">
        <v>0</v>
      </c>
    </row>
    <row r="19" spans="1:3" ht="15" customHeight="1" x14ac:dyDescent="0.25">
      <c r="A19" s="4">
        <v>17</v>
      </c>
      <c r="B19" s="2" t="s">
        <v>4</v>
      </c>
      <c r="C19" s="3" t="s">
        <v>0</v>
      </c>
    </row>
    <row r="20" spans="1:3" ht="15" customHeight="1" x14ac:dyDescent="0.25">
      <c r="A20" s="1">
        <v>18</v>
      </c>
      <c r="B20" s="2" t="s">
        <v>5</v>
      </c>
      <c r="C20" s="3" t="s">
        <v>1</v>
      </c>
    </row>
    <row r="21" spans="1:3" ht="15" customHeight="1" x14ac:dyDescent="0.25">
      <c r="A21" s="1">
        <v>19</v>
      </c>
      <c r="B21" s="2" t="s">
        <v>3</v>
      </c>
      <c r="C21" s="3" t="s">
        <v>2</v>
      </c>
    </row>
    <row r="22" spans="1:3" ht="15" customHeight="1" x14ac:dyDescent="0.25">
      <c r="A22" s="4">
        <v>20</v>
      </c>
      <c r="B22" s="2" t="s">
        <v>4</v>
      </c>
      <c r="C22" s="3" t="s">
        <v>2</v>
      </c>
    </row>
    <row r="23" spans="1:3" ht="15" customHeight="1" x14ac:dyDescent="0.25">
      <c r="A23" s="1">
        <v>21</v>
      </c>
      <c r="B23" s="2" t="s">
        <v>5</v>
      </c>
      <c r="C23" s="3" t="s">
        <v>0</v>
      </c>
    </row>
    <row r="24" spans="1:3" ht="15" customHeight="1" x14ac:dyDescent="0.25">
      <c r="A24" s="1">
        <v>22</v>
      </c>
      <c r="B24" s="2" t="s">
        <v>3</v>
      </c>
      <c r="C24" s="3" t="s">
        <v>1</v>
      </c>
    </row>
    <row r="25" spans="1:3" ht="15" customHeight="1" x14ac:dyDescent="0.25">
      <c r="A25" s="4">
        <v>23</v>
      </c>
      <c r="B25" s="2" t="s">
        <v>4</v>
      </c>
      <c r="C25" s="3" t="s">
        <v>0</v>
      </c>
    </row>
    <row r="26" spans="1:3" ht="15" customHeight="1" x14ac:dyDescent="0.25">
      <c r="A26" s="1">
        <v>24</v>
      </c>
      <c r="B26" s="2" t="s">
        <v>5</v>
      </c>
      <c r="C26" s="3" t="s">
        <v>2</v>
      </c>
    </row>
  </sheetData>
  <autoFilter ref="A2:C2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workbookViewId="0">
      <selection activeCell="D16" sqref="D16"/>
    </sheetView>
  </sheetViews>
  <sheetFormatPr defaultRowHeight="15" x14ac:dyDescent="0.25"/>
  <cols>
    <col min="1" max="1" width="16.5703125" customWidth="1"/>
  </cols>
  <sheetData>
    <row r="3" spans="1:4" x14ac:dyDescent="0.25">
      <c r="A3" s="5"/>
      <c r="B3" s="5" t="s">
        <v>0</v>
      </c>
      <c r="C3" s="5" t="s">
        <v>1</v>
      </c>
      <c r="D3" s="5" t="s">
        <v>2</v>
      </c>
    </row>
    <row r="4" spans="1:4" x14ac:dyDescent="0.25">
      <c r="A4" s="5" t="s">
        <v>3</v>
      </c>
      <c r="B4" s="5">
        <f>COUNTIFS(Инфа!$B$3:$B$26,"*Вингаз*",Инфа!$C$3:$C$26,"Тип1")</f>
        <v>3</v>
      </c>
      <c r="C4" s="5">
        <f>COUNTIFS(Инфа!$B$3:$B$26,"*Вингаз*",Инфа!$C$3:$C$26,"Тип2")</f>
        <v>4</v>
      </c>
      <c r="D4" s="5">
        <f>COUNTIFS(Инфа!$B$3:$B$26,"*Вингаз*",Инфа!$C$3:$C$26,"Тип3")</f>
        <v>1</v>
      </c>
    </row>
    <row r="5" spans="1:4" x14ac:dyDescent="0.25">
      <c r="A5" s="5" t="s">
        <v>4</v>
      </c>
      <c r="B5" s="5">
        <f>COUNTIFS(Инфа!$B$3:$B$26,"*Донгаз*",Инфа!$C$3:$C$26,"Тип1")</f>
        <v>4</v>
      </c>
      <c r="C5" s="5">
        <f>COUNTIFS(Инфа!$B$3:$B$26,"*Донгаз*",Инфа!$C$3:$C$26,"Тип2")</f>
        <v>2</v>
      </c>
      <c r="D5" s="5">
        <f>COUNTIFS(Инфа!$B$3:$B$26,"*Донгаз*",Инфа!$C$3:$C$26,"Тип3")</f>
        <v>2</v>
      </c>
    </row>
    <row r="6" spans="1:4" x14ac:dyDescent="0.25">
      <c r="A6" s="5" t="s">
        <v>5</v>
      </c>
      <c r="B6" s="5">
        <f>COUNTIFS(Инфа!$B$3:$B$26,"*Облгаз*",Инфа!$C$3:$C$26,"Тип1")</f>
        <v>2</v>
      </c>
      <c r="C6" s="5">
        <f>COUNTIFS(Инфа!$B$3:$B$26,"*Облгаз*",Инфа!$C$3:$C$26,"Тип2")</f>
        <v>2</v>
      </c>
      <c r="D6" s="5">
        <f>COUNTIFS(Инфа!$B$3:$B$26,"*Облгаз*",Инфа!$C$3:$C$26,"Тип3")</f>
        <v>4</v>
      </c>
    </row>
    <row r="7" spans="1:4" x14ac:dyDescent="0.25">
      <c r="A7" s="5"/>
      <c r="B7" s="5"/>
      <c r="C7" s="5"/>
      <c r="D7" s="5"/>
    </row>
    <row r="8" spans="1:4" x14ac:dyDescent="0.25">
      <c r="A8" s="5"/>
      <c r="B8" s="5"/>
      <c r="C8" s="5"/>
      <c r="D8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Инфа</vt:lpstr>
      <vt:lpstr>Отчет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2014-05-07T11:41:03Z</dcterms:modified>
</cp:coreProperties>
</file>