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75"/>
  </bookViews>
  <sheets>
    <sheet name="Лист1" sheetId="1" r:id="rId1"/>
  </sheets>
  <definedNames>
    <definedName name="solver_adj" localSheetId="0" hidden="1">Лист1!$D$2:$D$8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Лист1!$D$2:$D$8</definedName>
    <definedName name="solver_lhs2" localSheetId="0" hidden="1">Лист1!$D$2:$D$8</definedName>
    <definedName name="solver_lhs3" localSheetId="0" hidden="1">Лист1!$G$4:$G$8</definedName>
    <definedName name="solver_lhs4" localSheetId="0" hidden="1">Лист1!$I$2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Лист1!$F$11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el3" localSheetId="0" hidden="1">1</definedName>
    <definedName name="solver_rel4" localSheetId="0" hidden="1">1</definedName>
    <definedName name="solver_rhs1" localSheetId="0" hidden="1">целое</definedName>
    <definedName name="solver_rhs2" localSheetId="0" hidden="1">0</definedName>
    <definedName name="solver_rhs3" localSheetId="0" hidden="1">Лист1!$H$4:$H$8</definedName>
    <definedName name="solver_rhs4" localSheetId="0" hidden="1">Лист1!$J$2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5" i="1"/>
  <c r="H6" i="1"/>
  <c r="H7" i="1"/>
  <c r="H8" i="1"/>
  <c r="H9" i="1"/>
  <c r="H4" i="1"/>
  <c r="G8" i="1"/>
  <c r="G7" i="1"/>
  <c r="G6" i="1"/>
  <c r="G4" i="1"/>
  <c r="G5" i="1"/>
  <c r="F4" i="1"/>
  <c r="F5" i="1"/>
  <c r="F6" i="1"/>
  <c r="F7" i="1"/>
  <c r="F8" i="1"/>
  <c r="D9" i="1"/>
  <c r="B3" i="1"/>
  <c r="F3" i="1" s="1"/>
  <c r="B2" i="1"/>
  <c r="F2" i="1" s="1"/>
  <c r="E3" i="1"/>
  <c r="E4" i="1"/>
  <c r="E5" i="1"/>
  <c r="E6" i="1"/>
  <c r="E7" i="1"/>
  <c r="E8" i="1"/>
  <c r="E2" i="1"/>
  <c r="G9" i="1" l="1"/>
  <c r="F9" i="1"/>
  <c r="E9" i="1"/>
  <c r="F11" i="1" l="1"/>
</calcChain>
</file>

<file path=xl/sharedStrings.xml><?xml version="1.0" encoding="utf-8"?>
<sst xmlns="http://schemas.openxmlformats.org/spreadsheetml/2006/main" count="27" uniqueCount="20">
  <si>
    <t>Закупочные цены, $/фунт</t>
  </si>
  <si>
    <t>Цена, $/фунт</t>
  </si>
  <si>
    <t>Смесь «Попутчик»</t>
  </si>
  <si>
    <t>Смесь «Метро»</t>
  </si>
  <si>
    <t>Сушеные бананы</t>
  </si>
  <si>
    <t>Сушеные абрикосы</t>
  </si>
  <si>
    <t>Кокосовые кусочки</t>
  </si>
  <si>
    <t>Изюм</t>
  </si>
  <si>
    <t>Грецкие орехи</t>
  </si>
  <si>
    <t>запасы</t>
  </si>
  <si>
    <t>состав смеси</t>
  </si>
  <si>
    <t>Кол-во фасованных пакетов по 1 фунту, шт</t>
  </si>
  <si>
    <t>Стоимость фасовааных пакетов, $</t>
  </si>
  <si>
    <t>Всего</t>
  </si>
  <si>
    <t>Прибыль</t>
  </si>
  <si>
    <t>Ограничения</t>
  </si>
  <si>
    <t>Израсходовано на фасованные пакеты, фунтов</t>
  </si>
  <si>
    <t>Ограничение</t>
  </si>
  <si>
    <t>Себестоимость фасованных пакетов, $</t>
  </si>
  <si>
    <t>Процент смесей по отношению к общему весу расфасованного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</si>
</sst>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" fontId="1" fillId="0" borderId="0" xfId="0" applyNumberFormat="1" applyFont="1" applyBorder="1" applyAlignment="1">
      <alignment horizontal="center" vertical="center"/>
    </xf>
    <xf numFmtId="16" fontId="1" fillId="0" borderId="0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1" sqref="F11"/>
    </sheetView>
  </sheetViews>
  <sheetFormatPr defaultRowHeight="15" x14ac:dyDescent="0.25"/>
  <cols>
    <col min="1" max="1" width="24.42578125" style="1" customWidth="1"/>
    <col min="2" max="2" width="27" style="1" customWidth="1"/>
    <col min="3" max="3" width="19.140625" style="1" customWidth="1"/>
    <col min="4" max="4" width="15.5703125" style="1" customWidth="1"/>
    <col min="5" max="5" width="14.5703125" style="1" customWidth="1"/>
    <col min="6" max="6" width="17.140625" style="1" customWidth="1"/>
    <col min="7" max="7" width="19.7109375" style="1" customWidth="1"/>
    <col min="8" max="8" width="15" style="1" customWidth="1"/>
    <col min="9" max="9" width="27.28515625" style="1" customWidth="1"/>
    <col min="10" max="10" width="20.5703125" style="1" customWidth="1"/>
    <col min="11" max="11" width="18.140625" style="1" customWidth="1"/>
    <col min="12" max="12" width="19.140625" style="1" customWidth="1"/>
    <col min="13" max="16384" width="9.140625" style="1"/>
  </cols>
  <sheetData>
    <row r="1" spans="1:12" ht="63" x14ac:dyDescent="0.25">
      <c r="A1" s="12"/>
      <c r="B1" s="13" t="s">
        <v>0</v>
      </c>
      <c r="C1" s="12" t="s">
        <v>1</v>
      </c>
      <c r="D1" s="13" t="s">
        <v>11</v>
      </c>
      <c r="E1" s="13" t="s">
        <v>12</v>
      </c>
      <c r="F1" s="13" t="s">
        <v>18</v>
      </c>
      <c r="G1" s="21" t="s">
        <v>16</v>
      </c>
      <c r="H1" s="22" t="s">
        <v>15</v>
      </c>
      <c r="I1" s="21" t="s">
        <v>19</v>
      </c>
      <c r="J1" s="22" t="s">
        <v>17</v>
      </c>
    </row>
    <row r="2" spans="1:12" ht="15.75" x14ac:dyDescent="0.25">
      <c r="A2" s="12" t="s">
        <v>2</v>
      </c>
      <c r="B2" s="15">
        <f>$B$4*B15+$B$5*C15+$B$6*D15+$B$7*E15+$B$8*F15</f>
        <v>1.7800000000000002</v>
      </c>
      <c r="C2" s="16">
        <v>3.95</v>
      </c>
      <c r="D2" s="17">
        <v>525</v>
      </c>
      <c r="E2" s="14">
        <f>D2*C2</f>
        <v>2073.75</v>
      </c>
      <c r="F2" s="14">
        <f>B2*D2</f>
        <v>934.50000000000011</v>
      </c>
      <c r="G2" s="14"/>
      <c r="H2" s="14"/>
      <c r="I2" s="19">
        <f>SUM(D2:D3)/SUM(D2:D8)</f>
        <v>0.3</v>
      </c>
      <c r="J2" s="20">
        <v>0.3</v>
      </c>
    </row>
    <row r="3" spans="1:12" ht="15.75" x14ac:dyDescent="0.25">
      <c r="A3" s="12" t="s">
        <v>3</v>
      </c>
      <c r="B3" s="15">
        <f>$B$4*B16+$B$5*C16+$B$6*D16+$B$7*E16+$B$8*F16</f>
        <v>1.9900000000000002</v>
      </c>
      <c r="C3" s="16">
        <v>4.2</v>
      </c>
      <c r="D3" s="17">
        <v>0</v>
      </c>
      <c r="E3" s="14">
        <f t="shared" ref="E3:E8" si="0">D3*C3</f>
        <v>0</v>
      </c>
      <c r="F3" s="14">
        <f t="shared" ref="F3:F8" si="1">B3*D3</f>
        <v>0</v>
      </c>
      <c r="G3" s="14"/>
      <c r="H3" s="14"/>
    </row>
    <row r="4" spans="1:12" ht="15.75" x14ac:dyDescent="0.25">
      <c r="A4" s="12" t="s">
        <v>4</v>
      </c>
      <c r="B4" s="15">
        <v>1.35</v>
      </c>
      <c r="C4" s="16">
        <v>2.8</v>
      </c>
      <c r="D4" s="17">
        <v>295</v>
      </c>
      <c r="E4" s="14">
        <f t="shared" si="0"/>
        <v>826</v>
      </c>
      <c r="F4" s="14">
        <f t="shared" si="1"/>
        <v>398.25</v>
      </c>
      <c r="G4" s="14">
        <f>D4+SUMPRODUCT(D2:D3,B15:B16)</f>
        <v>400</v>
      </c>
      <c r="H4" s="14">
        <f>H16/2</f>
        <v>400</v>
      </c>
    </row>
    <row r="5" spans="1:12" ht="15.75" x14ac:dyDescent="0.25">
      <c r="A5" s="12" t="s">
        <v>5</v>
      </c>
      <c r="B5" s="15">
        <v>1.55</v>
      </c>
      <c r="C5" s="16">
        <v>3.25</v>
      </c>
      <c r="D5" s="17">
        <v>195</v>
      </c>
      <c r="E5" s="14">
        <f t="shared" si="0"/>
        <v>633.75</v>
      </c>
      <c r="F5" s="14">
        <f t="shared" si="1"/>
        <v>302.25</v>
      </c>
      <c r="G5" s="14">
        <f>D5+SUMPRODUCT(D2:D3,C15:C16)</f>
        <v>300</v>
      </c>
      <c r="H5" s="14">
        <f t="shared" ref="H5:H9" si="2">H17/2</f>
        <v>300</v>
      </c>
    </row>
    <row r="6" spans="1:12" ht="15.75" x14ac:dyDescent="0.25">
      <c r="A6" s="12" t="s">
        <v>6</v>
      </c>
      <c r="B6" s="15">
        <v>1.7</v>
      </c>
      <c r="C6" s="16">
        <v>3.6</v>
      </c>
      <c r="D6" s="17">
        <v>145</v>
      </c>
      <c r="E6" s="14">
        <f t="shared" si="0"/>
        <v>522</v>
      </c>
      <c r="F6" s="14">
        <f t="shared" si="1"/>
        <v>246.5</v>
      </c>
      <c r="G6" s="14">
        <f>D6+SUMPRODUCT(D2:D3,D15:D16)</f>
        <v>250</v>
      </c>
      <c r="H6" s="14">
        <f t="shared" si="2"/>
        <v>250</v>
      </c>
    </row>
    <row r="7" spans="1:12" ht="15.75" x14ac:dyDescent="0.25">
      <c r="A7" s="12" t="s">
        <v>7</v>
      </c>
      <c r="B7" s="15">
        <v>1.7</v>
      </c>
      <c r="C7" s="16">
        <v>3.5</v>
      </c>
      <c r="D7" s="17">
        <v>245</v>
      </c>
      <c r="E7" s="14">
        <f t="shared" si="0"/>
        <v>857.5</v>
      </c>
      <c r="F7" s="14">
        <f t="shared" si="1"/>
        <v>416.5</v>
      </c>
      <c r="G7" s="14">
        <f>D7+SUMPRODUCT(D2:D3,E15:E16)</f>
        <v>350</v>
      </c>
      <c r="H7" s="14">
        <f t="shared" si="2"/>
        <v>350</v>
      </c>
    </row>
    <row r="8" spans="1:12" ht="15.75" x14ac:dyDescent="0.25">
      <c r="A8" s="12" t="s">
        <v>8</v>
      </c>
      <c r="B8" s="15">
        <v>2.6</v>
      </c>
      <c r="C8" s="16">
        <v>5.5</v>
      </c>
      <c r="D8" s="17">
        <v>345</v>
      </c>
      <c r="E8" s="14">
        <f t="shared" si="0"/>
        <v>1897.5</v>
      </c>
      <c r="F8" s="14">
        <f t="shared" si="1"/>
        <v>897</v>
      </c>
      <c r="G8" s="14">
        <f>D8+SUMPRODUCT(D2:D3,F15:F16)</f>
        <v>450</v>
      </c>
      <c r="H8" s="14">
        <f t="shared" si="2"/>
        <v>450</v>
      </c>
    </row>
    <row r="9" spans="1:12" x14ac:dyDescent="0.25">
      <c r="C9" s="18" t="s">
        <v>13</v>
      </c>
      <c r="D9" s="18">
        <f>SUM(D2:D8)</f>
        <v>1750</v>
      </c>
      <c r="E9" s="18">
        <f>SUM(E2:E8)</f>
        <v>6810.5</v>
      </c>
      <c r="F9" s="18">
        <f>SUM(F2:F8)</f>
        <v>3195</v>
      </c>
      <c r="G9" s="18">
        <f>SUM(G2:G8)</f>
        <v>1750</v>
      </c>
      <c r="H9" s="18">
        <f t="shared" si="2"/>
        <v>0</v>
      </c>
    </row>
    <row r="11" spans="1:12" ht="15.75" x14ac:dyDescent="0.25">
      <c r="A11" s="2"/>
      <c r="B11" s="3"/>
      <c r="C11" s="2"/>
      <c r="E11" s="1" t="s">
        <v>14</v>
      </c>
      <c r="F11" s="11">
        <f>E9-F9</f>
        <v>3615.5</v>
      </c>
    </row>
    <row r="12" spans="1:12" ht="15.75" x14ac:dyDescent="0.25">
      <c r="A12" s="2"/>
      <c r="B12" s="3"/>
      <c r="C12" s="5"/>
    </row>
    <row r="13" spans="1:12" x14ac:dyDescent="0.25">
      <c r="A13" s="7"/>
      <c r="B13" s="7" t="s">
        <v>10</v>
      </c>
      <c r="C13" s="7"/>
      <c r="D13" s="7"/>
      <c r="E13" s="7"/>
      <c r="F13" s="7"/>
      <c r="H13" s="10" t="s">
        <v>9</v>
      </c>
    </row>
    <row r="14" spans="1:12" ht="15.75" x14ac:dyDescent="0.25">
      <c r="A14" s="8"/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4"/>
      <c r="H14" s="10"/>
      <c r="I14" s="4"/>
      <c r="J14" s="4"/>
      <c r="K14" s="4"/>
      <c r="L14" s="4"/>
    </row>
    <row r="15" spans="1:12" ht="15.75" x14ac:dyDescent="0.25">
      <c r="A15" s="9" t="s">
        <v>2</v>
      </c>
      <c r="B15" s="8">
        <v>0.2</v>
      </c>
      <c r="C15" s="8">
        <v>0.2</v>
      </c>
      <c r="D15" s="8">
        <v>0.2</v>
      </c>
      <c r="E15" s="8">
        <v>0.2</v>
      </c>
      <c r="F15" s="8">
        <v>0.2</v>
      </c>
      <c r="H15" s="10"/>
    </row>
    <row r="16" spans="1:12" ht="15.75" x14ac:dyDescent="0.25">
      <c r="A16" s="9" t="s">
        <v>3</v>
      </c>
      <c r="B16" s="8">
        <v>0.2</v>
      </c>
      <c r="C16" s="8">
        <v>0</v>
      </c>
      <c r="D16" s="8">
        <v>0.2</v>
      </c>
      <c r="E16" s="8">
        <v>0.2</v>
      </c>
      <c r="F16" s="8">
        <v>0.4</v>
      </c>
      <c r="H16" s="10">
        <v>800</v>
      </c>
    </row>
    <row r="17" spans="1:8" ht="15.75" x14ac:dyDescent="0.25">
      <c r="A17" s="2"/>
      <c r="B17" s="6"/>
      <c r="C17" s="5"/>
      <c r="H17" s="10">
        <v>600</v>
      </c>
    </row>
    <row r="18" spans="1:8" ht="15.75" x14ac:dyDescent="0.25">
      <c r="A18" s="2"/>
      <c r="B18" s="6"/>
      <c r="C18" s="5"/>
      <c r="H18" s="10">
        <v>500</v>
      </c>
    </row>
    <row r="19" spans="1:8" x14ac:dyDescent="0.25">
      <c r="H19" s="10">
        <v>700</v>
      </c>
    </row>
    <row r="20" spans="1:8" x14ac:dyDescent="0.25">
      <c r="H20" s="10">
        <v>900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Старков Дмитрий</dc:creator>
  <cp:lastModifiedBy>Мишка</cp:lastModifiedBy>
  <dcterms:created xsi:type="dcterms:W3CDTF">2013-12-07T01:54:27Z</dcterms:created>
  <dcterms:modified xsi:type="dcterms:W3CDTF">2014-05-11T16:57:23Z</dcterms:modified>
</cp:coreProperties>
</file>