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90" windowWidth="21060" windowHeight="9720"/>
  </bookViews>
  <sheets>
    <sheet name="Апрель (2)" sheetId="1" r:id="rId1"/>
  </sheets>
  <calcPr calcId="145621"/>
</workbook>
</file>

<file path=xl/calcChain.xml><?xml version="1.0" encoding="utf-8"?>
<calcChain xmlns="http://schemas.openxmlformats.org/spreadsheetml/2006/main">
  <c r="AO4" i="1" l="1"/>
  <c r="AN4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F10" i="1"/>
  <c r="F9" i="1"/>
  <c r="AL4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F6" i="1"/>
  <c r="G6" i="1"/>
  <c r="H6" i="1"/>
  <c r="I6" i="1"/>
  <c r="J6" i="1"/>
  <c r="K6" i="1"/>
  <c r="K8" i="1" s="1"/>
  <c r="L6" i="1"/>
  <c r="M6" i="1"/>
  <c r="N6" i="1"/>
  <c r="N7" i="1" s="1"/>
  <c r="O6" i="1"/>
  <c r="O7" i="1" s="1"/>
  <c r="P6" i="1"/>
  <c r="P7" i="1" s="1"/>
  <c r="Q6" i="1"/>
  <c r="Q7" i="1" s="1"/>
  <c r="R6" i="1"/>
  <c r="R8" i="1" s="1"/>
  <c r="S6" i="1"/>
  <c r="S8" i="1" s="1"/>
  <c r="T6" i="1"/>
  <c r="U6" i="1"/>
  <c r="V6" i="1"/>
  <c r="V7" i="1" s="1"/>
  <c r="W6" i="1"/>
  <c r="X6" i="1"/>
  <c r="X7" i="1" s="1"/>
  <c r="Y6" i="1"/>
  <c r="Z6" i="1"/>
  <c r="Z7" i="1" s="1"/>
  <c r="AA6" i="1"/>
  <c r="AA7" i="1" s="1"/>
  <c r="AB6" i="1"/>
  <c r="AB7" i="1" s="1"/>
  <c r="AC6" i="1"/>
  <c r="AD6" i="1"/>
  <c r="AE6" i="1"/>
  <c r="AF6" i="1"/>
  <c r="AG6" i="1"/>
  <c r="AH6" i="1"/>
  <c r="AH8" i="1" s="1"/>
  <c r="AI6" i="1"/>
  <c r="AI8" i="1" s="1"/>
  <c r="AJ6" i="1"/>
  <c r="F7" i="1"/>
  <c r="J7" i="1"/>
  <c r="L7" i="1"/>
  <c r="M7" i="1"/>
  <c r="T8" i="1"/>
  <c r="U8" i="1"/>
  <c r="AC8" i="1"/>
  <c r="AD8" i="1"/>
  <c r="AJ7" i="1"/>
  <c r="T7" i="1"/>
  <c r="U7" i="1"/>
  <c r="W7" i="1"/>
  <c r="AI7" i="1"/>
  <c r="W8" i="1"/>
  <c r="AM4" i="1"/>
  <c r="G7" i="1"/>
  <c r="H7" i="1"/>
  <c r="I7" i="1"/>
  <c r="Y7" i="1"/>
  <c r="AE7" i="1"/>
  <c r="AF7" i="1"/>
  <c r="AG7" i="1"/>
  <c r="AK4" i="1"/>
  <c r="AK10" i="1" l="1"/>
  <c r="AK9" i="1"/>
  <c r="AB8" i="1"/>
  <c r="AH7" i="1"/>
  <c r="S7" i="1"/>
  <c r="AA8" i="1"/>
  <c r="Z8" i="1"/>
  <c r="R7" i="1"/>
  <c r="K7" i="1"/>
  <c r="F8" i="1"/>
  <c r="N8" i="1"/>
  <c r="AD7" i="1"/>
  <c r="AC7" i="1"/>
  <c r="V8" i="1"/>
  <c r="J8" i="1"/>
  <c r="M8" i="1"/>
  <c r="AJ8" i="1"/>
  <c r="L8" i="1"/>
  <c r="AK6" i="1"/>
  <c r="AG8" i="1"/>
  <c r="Y8" i="1"/>
  <c r="Q8" i="1"/>
  <c r="I8" i="1"/>
  <c r="AF8" i="1"/>
  <c r="X8" i="1"/>
  <c r="P8" i="1"/>
  <c r="H8" i="1"/>
  <c r="AE8" i="1"/>
  <c r="O8" i="1"/>
  <c r="G8" i="1"/>
  <c r="AK7" i="1" l="1"/>
  <c r="AK8" i="1"/>
</calcChain>
</file>

<file path=xl/comments1.xml><?xml version="1.0" encoding="utf-8"?>
<comments xmlns="http://schemas.openxmlformats.org/spreadsheetml/2006/main">
  <authors>
    <author>Admin</author>
  </authors>
  <commentList>
    <comment ref="AK4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Цифру 6 в формуле написал из расчета, что человек может работать до 6 часов утра следующего дня</t>
        </r>
      </text>
    </comment>
    <comment ref="M5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 часа ночи - время следующего дня</t>
        </r>
      </text>
    </comment>
  </commentList>
</comments>
</file>

<file path=xl/sharedStrings.xml><?xml version="1.0" encoding="utf-8"?>
<sst xmlns="http://schemas.openxmlformats.org/spreadsheetml/2006/main" count="26" uniqueCount="26">
  <si>
    <t>ТАБЕЛЬ</t>
  </si>
  <si>
    <t>работы водителей цеха № 21 участок № 39 ССТ на апрель 2014 г.</t>
  </si>
  <si>
    <t>№ 
п/п</t>
  </si>
  <si>
    <t>Таб. №</t>
  </si>
  <si>
    <t>профессия</t>
  </si>
  <si>
    <t>Соболев</t>
  </si>
  <si>
    <t>водитель</t>
  </si>
  <si>
    <t>время</t>
  </si>
  <si>
    <t>с</t>
  </si>
  <si>
    <t>по</t>
  </si>
  <si>
    <t>Всего</t>
  </si>
  <si>
    <t>часы опл. в 1,5 размере</t>
  </si>
  <si>
    <t>часы опл. в 2 размере</t>
  </si>
  <si>
    <t>вечерние часы</t>
  </si>
  <si>
    <t>ночные</t>
  </si>
  <si>
    <t xml:space="preserve">Есть проблема. Делаю "Табель рабочего времени". в нем нужно будет проставить время с какого времени  и до какого работал человек. </t>
  </si>
  <si>
    <t xml:space="preserve">Условия: время начала работы и конца постоянно меняются </t>
  </si>
  <si>
    <t xml:space="preserve">Табель должен просчитывать: </t>
  </si>
  <si>
    <t>1. Сколько всего часов отработано.</t>
  </si>
  <si>
    <t xml:space="preserve">2. Сколько часов оплатить в 1,5 размере (первые 2 часа сверхурочной работы (свыше 8 часов)    </t>
  </si>
  <si>
    <t>3. Сколько часов оплатить в 2 размере (последующие часы сверхурочной работы)</t>
  </si>
  <si>
    <t>4. Сколько отработано вечернего времени (с 19:00 до 22:00)</t>
  </si>
  <si>
    <t xml:space="preserve">5. Сколько ночного времени (с 22:00)    </t>
  </si>
  <si>
    <t>Рабочее время может переходить в следующий день.</t>
  </si>
  <si>
    <t xml:space="preserve">В приложенном файле я все просчитал только для одного дня, как просчитать для всего месяца?  </t>
  </si>
  <si>
    <t>Ф  И 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</si>
</sst>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;\-0;"/>
  </numFmts>
  <fonts count="5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Fill="1"/>
    <xf numFmtId="0" fontId="0" fillId="3" borderId="1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/>
    </xf>
    <xf numFmtId="0" fontId="0" fillId="4" borderId="8" xfId="0" applyNumberFormat="1" applyFill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0" fontId="0" fillId="4" borderId="10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center" vertical="center"/>
    </xf>
    <xf numFmtId="0" fontId="0" fillId="4" borderId="13" xfId="0" applyNumberForma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0" fillId="4" borderId="17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7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40"/>
    <pageSetUpPr fitToPage="1"/>
  </sheetPr>
  <dimension ref="A1:AP22"/>
  <sheetViews>
    <sheetView tabSelected="1" topLeftCell="B1" workbookViewId="0">
      <selection activeCell="AK4" sqref="AK4:AK5"/>
    </sheetView>
  </sheetViews>
  <sheetFormatPr defaultRowHeight="12.75" x14ac:dyDescent="0.2"/>
  <cols>
    <col min="1" max="1" width="3.42578125" customWidth="1"/>
    <col min="2" max="2" width="10.7109375" customWidth="1"/>
    <col min="3" max="3" width="7" customWidth="1"/>
    <col min="4" max="4" width="10.5703125" customWidth="1"/>
    <col min="5" max="5" width="6.85546875" customWidth="1"/>
    <col min="6" max="6" width="4.140625" customWidth="1"/>
    <col min="7" max="8" width="4.5703125" customWidth="1"/>
    <col min="9" max="35" width="4.140625" customWidth="1"/>
    <col min="36" max="36" width="5.42578125" customWidth="1"/>
    <col min="37" max="37" width="6" bestFit="1" customWidth="1"/>
    <col min="38" max="38" width="9.42578125" customWidth="1"/>
    <col min="39" max="39" width="8.28515625" customWidth="1"/>
    <col min="40" max="40" width="7.42578125" customWidth="1"/>
    <col min="42" max="42" width="6.85546875" customWidth="1"/>
  </cols>
  <sheetData>
    <row r="1" spans="1:42" ht="11.25" customHeight="1" x14ac:dyDescent="0.2">
      <c r="Q1" s="1" t="s">
        <v>0</v>
      </c>
    </row>
    <row r="2" spans="1:42" ht="13.5" thickBot="1" x14ac:dyDescent="0.25">
      <c r="J2" t="s">
        <v>1</v>
      </c>
    </row>
    <row r="3" spans="1:42" ht="44.25" customHeight="1" thickBot="1" x14ac:dyDescent="0.25">
      <c r="A3" s="2" t="s">
        <v>2</v>
      </c>
      <c r="B3" s="3" t="s">
        <v>25</v>
      </c>
      <c r="C3" s="4" t="s">
        <v>3</v>
      </c>
      <c r="D3" s="5" t="s">
        <v>4</v>
      </c>
      <c r="E3" s="13" t="s">
        <v>7</v>
      </c>
      <c r="F3" s="12">
        <v>1</v>
      </c>
      <c r="G3" s="6">
        <v>2</v>
      </c>
      <c r="H3" s="6">
        <v>3</v>
      </c>
      <c r="I3" s="6">
        <v>4</v>
      </c>
      <c r="J3" s="7">
        <v>5</v>
      </c>
      <c r="K3" s="7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7">
        <v>12</v>
      </c>
      <c r="R3" s="7">
        <v>13</v>
      </c>
      <c r="S3" s="6">
        <v>14</v>
      </c>
      <c r="T3" s="6">
        <v>15</v>
      </c>
      <c r="U3" s="6">
        <v>16</v>
      </c>
      <c r="V3" s="6">
        <v>17</v>
      </c>
      <c r="W3" s="6">
        <v>18</v>
      </c>
      <c r="X3" s="7">
        <v>19</v>
      </c>
      <c r="Y3" s="7">
        <v>20</v>
      </c>
      <c r="Z3" s="6">
        <v>21</v>
      </c>
      <c r="AA3" s="6">
        <v>22</v>
      </c>
      <c r="AB3" s="6">
        <v>23</v>
      </c>
      <c r="AC3" s="6">
        <v>24</v>
      </c>
      <c r="AD3" s="6">
        <v>25</v>
      </c>
      <c r="AE3" s="7">
        <v>26</v>
      </c>
      <c r="AF3" s="7">
        <v>27</v>
      </c>
      <c r="AG3" s="6">
        <v>28</v>
      </c>
      <c r="AH3" s="6">
        <v>29</v>
      </c>
      <c r="AI3" s="6">
        <v>30</v>
      </c>
      <c r="AJ3" s="6">
        <v>31</v>
      </c>
      <c r="AK3" s="2" t="s">
        <v>10</v>
      </c>
      <c r="AL3" s="8" t="s">
        <v>11</v>
      </c>
      <c r="AM3" s="8" t="s">
        <v>12</v>
      </c>
      <c r="AN3" s="9" t="s">
        <v>13</v>
      </c>
      <c r="AO3" s="19" t="s">
        <v>14</v>
      </c>
      <c r="AP3" s="10"/>
    </row>
    <row r="4" spans="1:42" ht="12.75" customHeight="1" x14ac:dyDescent="0.2">
      <c r="A4" s="24">
        <v>1</v>
      </c>
      <c r="B4" s="24" t="s">
        <v>5</v>
      </c>
      <c r="C4" s="24">
        <v>44516</v>
      </c>
      <c r="D4" s="26" t="s">
        <v>6</v>
      </c>
      <c r="E4" s="14" t="s">
        <v>8</v>
      </c>
      <c r="F4" s="15">
        <v>7</v>
      </c>
      <c r="G4" s="16">
        <v>8</v>
      </c>
      <c r="H4" s="16">
        <v>7</v>
      </c>
      <c r="I4" s="16">
        <v>7</v>
      </c>
      <c r="J4" s="16"/>
      <c r="K4" s="16"/>
      <c r="L4" s="16">
        <v>8</v>
      </c>
      <c r="M4" s="16">
        <v>15</v>
      </c>
      <c r="N4" s="16">
        <v>7</v>
      </c>
      <c r="O4" s="16">
        <v>23</v>
      </c>
      <c r="P4" s="16">
        <v>22</v>
      </c>
      <c r="Q4" s="16">
        <v>23</v>
      </c>
      <c r="R4" s="16">
        <v>13</v>
      </c>
      <c r="S4" s="16">
        <v>12</v>
      </c>
      <c r="T4" s="16">
        <v>13</v>
      </c>
      <c r="U4" s="16">
        <v>15</v>
      </c>
      <c r="V4" s="16">
        <v>21</v>
      </c>
      <c r="W4" s="16">
        <v>14</v>
      </c>
      <c r="X4" s="16">
        <v>4</v>
      </c>
      <c r="Y4" s="16"/>
      <c r="Z4" s="16">
        <v>7</v>
      </c>
      <c r="AA4" s="16">
        <v>9</v>
      </c>
      <c r="AB4" s="16">
        <v>20</v>
      </c>
      <c r="AC4" s="16">
        <v>8</v>
      </c>
      <c r="AD4" s="16">
        <v>8</v>
      </c>
      <c r="AE4" s="16"/>
      <c r="AF4" s="16"/>
      <c r="AG4" s="16">
        <v>6</v>
      </c>
      <c r="AH4" s="16">
        <v>9</v>
      </c>
      <c r="AI4" s="16">
        <v>10</v>
      </c>
      <c r="AJ4" s="16">
        <v>10</v>
      </c>
      <c r="AK4" s="20">
        <f>SUMPRODUCT(F5:AJ5+24*(F4:AJ4&gt;F5:AJ5)-F4:AJ4)</f>
        <v>294</v>
      </c>
      <c r="AL4" s="20">
        <f>SUMPRODUCT(--TEXT(F5:AJ5+24*(F4:AJ4&gt;F5:AJ5)-F4:AJ4-8,"[&gt;2]2;[&gt;=0]0;\0"))</f>
        <v>39</v>
      </c>
      <c r="AM4" s="20">
        <f>SUMPRODUCT(--TEXT(F5:AJ5+24*(F4:AJ4&gt;F5:AJ5)-F4:AJ4-10,"0;\0"))</f>
        <v>72</v>
      </c>
      <c r="AN4" s="20">
        <f>SUMPRODUCT(TEXT(F5:AJ5+24*(F4:AJ4&gt;F5:AJ5)-19,"[&gt;3]3;[&gt;=0]0;\0")-TEXT(F4:AJ4-19,"[&gt;3]3;[&gt;=0]0;\0"))</f>
        <v>45</v>
      </c>
      <c r="AO4" s="22">
        <f>SUMPRODUCT(TEXT(F5:AJ5+24*(F4:AJ4&gt;F5:AJ5)-22,"[&gt;8]8;[&gt;=0]0;\0")-TEXT(F4:AJ4-22,"[&gt;8]8;[&gt;=0]0;\0"))</f>
        <v>46</v>
      </c>
      <c r="AP4" s="10"/>
    </row>
    <row r="5" spans="1:42" ht="12" customHeight="1" thickBot="1" x14ac:dyDescent="0.25">
      <c r="A5" s="25"/>
      <c r="B5" s="25"/>
      <c r="C5" s="25"/>
      <c r="D5" s="27"/>
      <c r="E5" s="11" t="s">
        <v>9</v>
      </c>
      <c r="F5" s="17">
        <v>24</v>
      </c>
      <c r="G5" s="18">
        <v>22</v>
      </c>
      <c r="H5" s="18">
        <v>19</v>
      </c>
      <c r="I5" s="18">
        <v>20</v>
      </c>
      <c r="J5" s="18"/>
      <c r="K5" s="18"/>
      <c r="L5" s="18">
        <v>23</v>
      </c>
      <c r="M5" s="18">
        <v>2</v>
      </c>
      <c r="N5" s="18">
        <v>16</v>
      </c>
      <c r="O5" s="18">
        <v>24</v>
      </c>
      <c r="P5" s="18">
        <v>23</v>
      </c>
      <c r="Q5" s="18">
        <v>8</v>
      </c>
      <c r="R5" s="18">
        <v>11</v>
      </c>
      <c r="S5" s="18">
        <v>19</v>
      </c>
      <c r="T5" s="18">
        <v>24</v>
      </c>
      <c r="U5" s="18">
        <v>1</v>
      </c>
      <c r="V5" s="18">
        <v>2</v>
      </c>
      <c r="W5" s="18">
        <v>2</v>
      </c>
      <c r="X5" s="18">
        <v>3</v>
      </c>
      <c r="Y5" s="18"/>
      <c r="Z5" s="18">
        <v>18</v>
      </c>
      <c r="AA5" s="18">
        <v>23</v>
      </c>
      <c r="AB5" s="18">
        <v>21</v>
      </c>
      <c r="AC5" s="18">
        <v>17</v>
      </c>
      <c r="AD5" s="18">
        <v>1</v>
      </c>
      <c r="AE5" s="18"/>
      <c r="AF5" s="18"/>
      <c r="AG5" s="18">
        <v>19</v>
      </c>
      <c r="AH5" s="18">
        <v>22</v>
      </c>
      <c r="AI5" s="18">
        <v>22</v>
      </c>
      <c r="AJ5" s="18">
        <v>22</v>
      </c>
      <c r="AK5" s="21"/>
      <c r="AL5" s="21"/>
      <c r="AM5" s="21"/>
      <c r="AN5" s="21"/>
      <c r="AO5" s="23"/>
      <c r="AP5" s="10"/>
    </row>
    <row r="6" spans="1:42" x14ac:dyDescent="0.2">
      <c r="F6" s="28">
        <f>F5+24*(F4&gt;F5)-F4</f>
        <v>17</v>
      </c>
      <c r="G6" s="28">
        <f t="shared" ref="G6:AJ6" si="0">G5+24*(G4&gt;G5)-G4</f>
        <v>14</v>
      </c>
      <c r="H6" s="28">
        <f t="shared" si="0"/>
        <v>12</v>
      </c>
      <c r="I6" s="28">
        <f t="shared" si="0"/>
        <v>13</v>
      </c>
      <c r="J6" s="28">
        <f t="shared" si="0"/>
        <v>0</v>
      </c>
      <c r="K6" s="28">
        <f t="shared" si="0"/>
        <v>0</v>
      </c>
      <c r="L6" s="28">
        <f t="shared" si="0"/>
        <v>15</v>
      </c>
      <c r="M6" s="28">
        <f t="shared" si="0"/>
        <v>11</v>
      </c>
      <c r="N6" s="28">
        <f t="shared" si="0"/>
        <v>9</v>
      </c>
      <c r="O6" s="28">
        <f t="shared" si="0"/>
        <v>1</v>
      </c>
      <c r="P6" s="28">
        <f t="shared" si="0"/>
        <v>1</v>
      </c>
      <c r="Q6" s="28">
        <f t="shared" si="0"/>
        <v>9</v>
      </c>
      <c r="R6" s="28">
        <f t="shared" si="0"/>
        <v>22</v>
      </c>
      <c r="S6" s="28">
        <f t="shared" si="0"/>
        <v>7</v>
      </c>
      <c r="T6" s="28">
        <f t="shared" si="0"/>
        <v>11</v>
      </c>
      <c r="U6" s="28">
        <f t="shared" si="0"/>
        <v>10</v>
      </c>
      <c r="V6" s="28">
        <f t="shared" si="0"/>
        <v>5</v>
      </c>
      <c r="W6" s="28">
        <f t="shared" si="0"/>
        <v>12</v>
      </c>
      <c r="X6" s="28">
        <f t="shared" si="0"/>
        <v>23</v>
      </c>
      <c r="Y6" s="28">
        <f t="shared" si="0"/>
        <v>0</v>
      </c>
      <c r="Z6" s="28">
        <f t="shared" si="0"/>
        <v>11</v>
      </c>
      <c r="AA6" s="28">
        <f t="shared" si="0"/>
        <v>14</v>
      </c>
      <c r="AB6" s="28">
        <f t="shared" si="0"/>
        <v>1</v>
      </c>
      <c r="AC6" s="28">
        <f t="shared" si="0"/>
        <v>9</v>
      </c>
      <c r="AD6" s="28">
        <f t="shared" si="0"/>
        <v>17</v>
      </c>
      <c r="AE6" s="28">
        <f t="shared" si="0"/>
        <v>0</v>
      </c>
      <c r="AF6" s="28">
        <f t="shared" si="0"/>
        <v>0</v>
      </c>
      <c r="AG6" s="28">
        <f t="shared" si="0"/>
        <v>13</v>
      </c>
      <c r="AH6" s="28">
        <f t="shared" si="0"/>
        <v>13</v>
      </c>
      <c r="AI6" s="28">
        <f t="shared" si="0"/>
        <v>12</v>
      </c>
      <c r="AJ6" s="28">
        <f t="shared" si="0"/>
        <v>12</v>
      </c>
      <c r="AK6">
        <f>SUM(F6:AJ6)</f>
        <v>294</v>
      </c>
    </row>
    <row r="7" spans="1:42" x14ac:dyDescent="0.2">
      <c r="F7" s="28">
        <f>MIN(MAX(F6-8,0),2)</f>
        <v>2</v>
      </c>
      <c r="G7" s="28">
        <f t="shared" ref="G7:AJ7" si="1">MIN(MAX(G6-8,0),2)</f>
        <v>2</v>
      </c>
      <c r="H7" s="28">
        <f t="shared" si="1"/>
        <v>2</v>
      </c>
      <c r="I7" s="28">
        <f t="shared" si="1"/>
        <v>2</v>
      </c>
      <c r="J7" s="28">
        <f t="shared" si="1"/>
        <v>0</v>
      </c>
      <c r="K7" s="28">
        <f t="shared" si="1"/>
        <v>0</v>
      </c>
      <c r="L7" s="28">
        <f t="shared" si="1"/>
        <v>2</v>
      </c>
      <c r="M7" s="28">
        <f t="shared" si="1"/>
        <v>2</v>
      </c>
      <c r="N7" s="28">
        <f t="shared" si="1"/>
        <v>1</v>
      </c>
      <c r="O7" s="28">
        <f t="shared" si="1"/>
        <v>0</v>
      </c>
      <c r="P7" s="28">
        <f t="shared" si="1"/>
        <v>0</v>
      </c>
      <c r="Q7" s="28">
        <f t="shared" si="1"/>
        <v>1</v>
      </c>
      <c r="R7" s="28">
        <f t="shared" si="1"/>
        <v>2</v>
      </c>
      <c r="S7" s="28">
        <f t="shared" si="1"/>
        <v>0</v>
      </c>
      <c r="T7" s="28">
        <f t="shared" si="1"/>
        <v>2</v>
      </c>
      <c r="U7" s="28">
        <f t="shared" si="1"/>
        <v>2</v>
      </c>
      <c r="V7" s="28">
        <f t="shared" si="1"/>
        <v>0</v>
      </c>
      <c r="W7" s="28">
        <f t="shared" si="1"/>
        <v>2</v>
      </c>
      <c r="X7" s="28">
        <f t="shared" si="1"/>
        <v>2</v>
      </c>
      <c r="Y7" s="28">
        <f t="shared" si="1"/>
        <v>0</v>
      </c>
      <c r="Z7" s="28">
        <f t="shared" si="1"/>
        <v>2</v>
      </c>
      <c r="AA7" s="28">
        <f t="shared" si="1"/>
        <v>2</v>
      </c>
      <c r="AB7" s="28">
        <f t="shared" si="1"/>
        <v>0</v>
      </c>
      <c r="AC7" s="28">
        <f t="shared" si="1"/>
        <v>1</v>
      </c>
      <c r="AD7" s="28">
        <f t="shared" si="1"/>
        <v>2</v>
      </c>
      <c r="AE7" s="28">
        <f t="shared" si="1"/>
        <v>0</v>
      </c>
      <c r="AF7" s="28">
        <f t="shared" si="1"/>
        <v>0</v>
      </c>
      <c r="AG7" s="28">
        <f t="shared" si="1"/>
        <v>2</v>
      </c>
      <c r="AH7" s="28">
        <f t="shared" si="1"/>
        <v>2</v>
      </c>
      <c r="AI7" s="28">
        <f t="shared" si="1"/>
        <v>2</v>
      </c>
      <c r="AJ7" s="28">
        <f t="shared" si="1"/>
        <v>2</v>
      </c>
      <c r="AK7">
        <f t="shared" ref="AK7:AK10" si="2">SUM(F7:AJ7)</f>
        <v>39</v>
      </c>
    </row>
    <row r="8" spans="1:42" x14ac:dyDescent="0.2">
      <c r="F8" s="28">
        <f>MAX(F6-10,0)</f>
        <v>7</v>
      </c>
      <c r="G8" s="28">
        <f t="shared" ref="G8:AJ8" si="3">MAX(G6-10,0)</f>
        <v>4</v>
      </c>
      <c r="H8" s="28">
        <f t="shared" si="3"/>
        <v>2</v>
      </c>
      <c r="I8" s="28">
        <f t="shared" si="3"/>
        <v>3</v>
      </c>
      <c r="J8" s="28">
        <f t="shared" si="3"/>
        <v>0</v>
      </c>
      <c r="K8" s="28">
        <f t="shared" si="3"/>
        <v>0</v>
      </c>
      <c r="L8" s="28">
        <f t="shared" si="3"/>
        <v>5</v>
      </c>
      <c r="M8" s="28">
        <f t="shared" si="3"/>
        <v>1</v>
      </c>
      <c r="N8" s="28">
        <f t="shared" si="3"/>
        <v>0</v>
      </c>
      <c r="O8" s="28">
        <f t="shared" si="3"/>
        <v>0</v>
      </c>
      <c r="P8" s="28">
        <f t="shared" si="3"/>
        <v>0</v>
      </c>
      <c r="Q8" s="28">
        <f t="shared" si="3"/>
        <v>0</v>
      </c>
      <c r="R8" s="28">
        <f t="shared" si="3"/>
        <v>12</v>
      </c>
      <c r="S8" s="28">
        <f t="shared" si="3"/>
        <v>0</v>
      </c>
      <c r="T8" s="28">
        <f t="shared" si="3"/>
        <v>1</v>
      </c>
      <c r="U8" s="28">
        <f t="shared" si="3"/>
        <v>0</v>
      </c>
      <c r="V8" s="28">
        <f t="shared" si="3"/>
        <v>0</v>
      </c>
      <c r="W8" s="28">
        <f t="shared" si="3"/>
        <v>2</v>
      </c>
      <c r="X8" s="28">
        <f t="shared" si="3"/>
        <v>13</v>
      </c>
      <c r="Y8" s="28">
        <f t="shared" si="3"/>
        <v>0</v>
      </c>
      <c r="Z8" s="28">
        <f t="shared" si="3"/>
        <v>1</v>
      </c>
      <c r="AA8" s="28">
        <f t="shared" si="3"/>
        <v>4</v>
      </c>
      <c r="AB8" s="28">
        <f t="shared" si="3"/>
        <v>0</v>
      </c>
      <c r="AC8" s="28">
        <f t="shared" si="3"/>
        <v>0</v>
      </c>
      <c r="AD8" s="28">
        <f t="shared" si="3"/>
        <v>7</v>
      </c>
      <c r="AE8" s="28">
        <f t="shared" si="3"/>
        <v>0</v>
      </c>
      <c r="AF8" s="28">
        <f t="shared" si="3"/>
        <v>0</v>
      </c>
      <c r="AG8" s="28">
        <f t="shared" si="3"/>
        <v>3</v>
      </c>
      <c r="AH8" s="28">
        <f t="shared" si="3"/>
        <v>3</v>
      </c>
      <c r="AI8" s="28">
        <f t="shared" si="3"/>
        <v>2</v>
      </c>
      <c r="AJ8" s="28">
        <f t="shared" si="3"/>
        <v>2</v>
      </c>
      <c r="AK8">
        <f t="shared" si="2"/>
        <v>72</v>
      </c>
    </row>
    <row r="9" spans="1:42" x14ac:dyDescent="0.2">
      <c r="F9" s="28">
        <f>MAX(MIN(F5+24*(F4&gt;F5),22),19)-MIN(MAX(--F4,19),22)</f>
        <v>3</v>
      </c>
      <c r="G9" s="28">
        <f t="shared" ref="G9:AJ9" si="4">MAX(MIN(G5+24*(G4&gt;G5),22),19)-MIN(MAX(--G4,19),22)</f>
        <v>3</v>
      </c>
      <c r="H9" s="28">
        <f t="shared" si="4"/>
        <v>0</v>
      </c>
      <c r="I9" s="28">
        <f t="shared" si="4"/>
        <v>1</v>
      </c>
      <c r="J9" s="28">
        <f t="shared" si="4"/>
        <v>0</v>
      </c>
      <c r="K9" s="28">
        <f t="shared" si="4"/>
        <v>0</v>
      </c>
      <c r="L9" s="28">
        <f t="shared" si="4"/>
        <v>3</v>
      </c>
      <c r="M9" s="28">
        <f t="shared" si="4"/>
        <v>3</v>
      </c>
      <c r="N9" s="28">
        <f t="shared" si="4"/>
        <v>0</v>
      </c>
      <c r="O9" s="28">
        <f t="shared" si="4"/>
        <v>0</v>
      </c>
      <c r="P9" s="28">
        <f t="shared" si="4"/>
        <v>0</v>
      </c>
      <c r="Q9" s="28">
        <f t="shared" si="4"/>
        <v>0</v>
      </c>
      <c r="R9" s="28">
        <f t="shared" si="4"/>
        <v>3</v>
      </c>
      <c r="S9" s="28">
        <f t="shared" si="4"/>
        <v>0</v>
      </c>
      <c r="T9" s="28">
        <f t="shared" si="4"/>
        <v>3</v>
      </c>
      <c r="U9" s="28">
        <f t="shared" si="4"/>
        <v>3</v>
      </c>
      <c r="V9" s="28">
        <f t="shared" si="4"/>
        <v>1</v>
      </c>
      <c r="W9" s="28">
        <f t="shared" si="4"/>
        <v>3</v>
      </c>
      <c r="X9" s="28">
        <f t="shared" si="4"/>
        <v>3</v>
      </c>
      <c r="Y9" s="28">
        <f t="shared" si="4"/>
        <v>0</v>
      </c>
      <c r="Z9" s="28">
        <f t="shared" si="4"/>
        <v>0</v>
      </c>
      <c r="AA9" s="28">
        <f t="shared" si="4"/>
        <v>3</v>
      </c>
      <c r="AB9" s="28">
        <f t="shared" si="4"/>
        <v>1</v>
      </c>
      <c r="AC9" s="28">
        <f t="shared" si="4"/>
        <v>0</v>
      </c>
      <c r="AD9" s="28">
        <f t="shared" si="4"/>
        <v>3</v>
      </c>
      <c r="AE9" s="28">
        <f t="shared" si="4"/>
        <v>0</v>
      </c>
      <c r="AF9" s="28">
        <f t="shared" si="4"/>
        <v>0</v>
      </c>
      <c r="AG9" s="28">
        <f t="shared" si="4"/>
        <v>0</v>
      </c>
      <c r="AH9" s="28">
        <f t="shared" si="4"/>
        <v>3</v>
      </c>
      <c r="AI9" s="28">
        <f t="shared" si="4"/>
        <v>3</v>
      </c>
      <c r="AJ9" s="28">
        <f t="shared" si="4"/>
        <v>3</v>
      </c>
      <c r="AK9">
        <f t="shared" si="2"/>
        <v>45</v>
      </c>
    </row>
    <row r="10" spans="1:42" x14ac:dyDescent="0.2">
      <c r="F10" s="28">
        <f>MAX(MIN(F5+24*(F4&gt;F5),30),22)-MIN(MAX(--F4,22),24)</f>
        <v>2</v>
      </c>
      <c r="G10" s="28">
        <f t="shared" ref="G10:AJ10" si="5">MAX(MIN(G5+24*(G4&gt;G5),30),22)-MIN(MAX(--G4,22),24)</f>
        <v>0</v>
      </c>
      <c r="H10" s="28">
        <f t="shared" si="5"/>
        <v>0</v>
      </c>
      <c r="I10" s="28">
        <f t="shared" si="5"/>
        <v>0</v>
      </c>
      <c r="J10" s="28">
        <f t="shared" si="5"/>
        <v>0</v>
      </c>
      <c r="K10" s="28">
        <f t="shared" si="5"/>
        <v>0</v>
      </c>
      <c r="L10" s="28">
        <f t="shared" si="5"/>
        <v>1</v>
      </c>
      <c r="M10" s="28">
        <f t="shared" si="5"/>
        <v>4</v>
      </c>
      <c r="N10" s="28">
        <f t="shared" si="5"/>
        <v>0</v>
      </c>
      <c r="O10" s="28">
        <f t="shared" si="5"/>
        <v>1</v>
      </c>
      <c r="P10" s="28">
        <f t="shared" si="5"/>
        <v>1</v>
      </c>
      <c r="Q10" s="28">
        <f t="shared" si="5"/>
        <v>7</v>
      </c>
      <c r="R10" s="28">
        <f t="shared" si="5"/>
        <v>8</v>
      </c>
      <c r="S10" s="28">
        <f t="shared" si="5"/>
        <v>0</v>
      </c>
      <c r="T10" s="28">
        <f t="shared" si="5"/>
        <v>2</v>
      </c>
      <c r="U10" s="28">
        <f t="shared" si="5"/>
        <v>3</v>
      </c>
      <c r="V10" s="28">
        <f t="shared" si="5"/>
        <v>4</v>
      </c>
      <c r="W10" s="28">
        <f t="shared" si="5"/>
        <v>4</v>
      </c>
      <c r="X10" s="28">
        <f t="shared" si="5"/>
        <v>5</v>
      </c>
      <c r="Y10" s="28">
        <f t="shared" si="5"/>
        <v>0</v>
      </c>
      <c r="Z10" s="28">
        <f t="shared" si="5"/>
        <v>0</v>
      </c>
      <c r="AA10" s="28">
        <f t="shared" si="5"/>
        <v>1</v>
      </c>
      <c r="AB10" s="28">
        <f t="shared" si="5"/>
        <v>0</v>
      </c>
      <c r="AC10" s="28">
        <f t="shared" si="5"/>
        <v>0</v>
      </c>
      <c r="AD10" s="28">
        <f t="shared" si="5"/>
        <v>3</v>
      </c>
      <c r="AE10" s="28">
        <f t="shared" si="5"/>
        <v>0</v>
      </c>
      <c r="AF10" s="28">
        <f t="shared" si="5"/>
        <v>0</v>
      </c>
      <c r="AG10" s="28">
        <f t="shared" si="5"/>
        <v>0</v>
      </c>
      <c r="AH10" s="28">
        <f t="shared" si="5"/>
        <v>0</v>
      </c>
      <c r="AI10" s="28">
        <f t="shared" si="5"/>
        <v>0</v>
      </c>
      <c r="AJ10" s="28">
        <f t="shared" si="5"/>
        <v>0</v>
      </c>
      <c r="AK10">
        <f t="shared" si="2"/>
        <v>46</v>
      </c>
    </row>
    <row r="11" spans="1:42" x14ac:dyDescent="0.2">
      <c r="D11" t="s">
        <v>15</v>
      </c>
    </row>
    <row r="12" spans="1:42" x14ac:dyDescent="0.2">
      <c r="D12" t="s">
        <v>16</v>
      </c>
    </row>
    <row r="14" spans="1:42" x14ac:dyDescent="0.2">
      <c r="D14" t="s">
        <v>17</v>
      </c>
    </row>
    <row r="15" spans="1:42" x14ac:dyDescent="0.2">
      <c r="D15" t="s">
        <v>18</v>
      </c>
    </row>
    <row r="16" spans="1:42" x14ac:dyDescent="0.2">
      <c r="D16" t="s">
        <v>19</v>
      </c>
    </row>
    <row r="17" spans="4:4" x14ac:dyDescent="0.2">
      <c r="D17" t="s">
        <v>20</v>
      </c>
    </row>
    <row r="18" spans="4:4" x14ac:dyDescent="0.2">
      <c r="D18" t="s">
        <v>21</v>
      </c>
    </row>
    <row r="19" spans="4:4" x14ac:dyDescent="0.2">
      <c r="D19" t="s">
        <v>22</v>
      </c>
    </row>
    <row r="20" spans="4:4" x14ac:dyDescent="0.2">
      <c r="D20" t="s">
        <v>23</v>
      </c>
    </row>
    <row r="22" spans="4:4" x14ac:dyDescent="0.2">
      <c r="D22" t="s">
        <v>24</v>
      </c>
    </row>
  </sheetData>
  <mergeCells count="9">
    <mergeCell ref="A4:A5"/>
    <mergeCell ref="B4:B5"/>
    <mergeCell ref="C4:C5"/>
    <mergeCell ref="D4:D5"/>
    <mergeCell ref="AK4:AK5"/>
    <mergeCell ref="AL4:AL5"/>
    <mergeCell ref="AO4:AO5"/>
    <mergeCell ref="AM4:AM5"/>
    <mergeCell ref="AN4:AN5"/>
  </mergeCells>
  <pageMargins left="0.35433070866141736" right="0.27" top="1.22" bottom="0.23622047244094491" header="0.23622047244094491" footer="0.23622047244094491"/>
  <pageSetup paperSize="9" scale="68" orientation="landscape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2014-04-25T07:23:13Z</dcterms:created>
  <dcterms:modified xsi:type="dcterms:W3CDTF">2014-04-25T14:35:00Z</dcterms:modified>
</cp:coreProperties>
</file>